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 firstSheet="13" activeTab="25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COMPONENTE 2" sheetId="39" r:id="rId8"/>
    <sheet name="ACT 2.1" sheetId="60" r:id="rId9"/>
    <sheet name="ACT 2.2" sheetId="62" r:id="rId10"/>
    <sheet name="ACT 2.3" sheetId="61" r:id="rId11"/>
    <sheet name="ACT 2.4" sheetId="63" r:id="rId12"/>
    <sheet name="COMPONENTE 3" sheetId="45" r:id="rId13"/>
    <sheet name="ACT 3.1" sheetId="65" r:id="rId14"/>
    <sheet name="ACT 3.2" sheetId="66" r:id="rId15"/>
    <sheet name="ACT 3.3" sheetId="67" r:id="rId16"/>
    <sheet name="ACT 3.4" sheetId="136" r:id="rId17"/>
    <sheet name="ACT 3.5" sheetId="137" r:id="rId18"/>
    <sheet name="ACT 3.6" sheetId="138" r:id="rId19"/>
    <sheet name="COMPONENTE 4" sheetId="48" r:id="rId20"/>
    <sheet name="ACT 4.1" sheetId="71" r:id="rId21"/>
    <sheet name="ACT 4.2" sheetId="72" r:id="rId22"/>
    <sheet name="ACT 4.3" sheetId="73" r:id="rId23"/>
    <sheet name="ACT 4.4" sheetId="74" r:id="rId24"/>
    <sheet name="ACT 4.5" sheetId="75" r:id="rId25"/>
    <sheet name="ACT 4.6" sheetId="144" r:id="rId26"/>
  </sheets>
  <definedNames>
    <definedName name="_xlnm.Print_Area" localSheetId="4">'ACT 1.1'!$A$1:$Q$30</definedName>
    <definedName name="_xlnm.Print_Area" localSheetId="5">'ACT 1.2'!$A$1:$Q$30</definedName>
    <definedName name="_xlnm.Print_Area" localSheetId="6">'ACT 1.3'!$A$1:$Q$30</definedName>
    <definedName name="_xlnm.Print_Area" localSheetId="8">'ACT 2.1'!$A$1:$Q$30</definedName>
    <definedName name="_xlnm.Print_Area" localSheetId="9">'ACT 2.2'!$A$1:$Q$30</definedName>
    <definedName name="_xlnm.Print_Area" localSheetId="10">'ACT 2.3'!$A$1:$Q$30</definedName>
    <definedName name="_xlnm.Print_Area" localSheetId="11">'ACT 2.4'!$A$1:$Q$30</definedName>
    <definedName name="_xlnm.Print_Area" localSheetId="13">'ACT 3.1'!$A$1:$Q$30</definedName>
    <definedName name="_xlnm.Print_Area" localSheetId="14">'ACT 3.2'!$A$1:$Q$30</definedName>
    <definedName name="_xlnm.Print_Area" localSheetId="15">'ACT 3.3'!$A$1:$Q$30</definedName>
    <definedName name="_xlnm.Print_Area" localSheetId="16">'ACT 3.4'!$A$1:$Q$30</definedName>
    <definedName name="_xlnm.Print_Area" localSheetId="17">'ACT 3.5'!$A$1:$Q$30</definedName>
    <definedName name="_xlnm.Print_Area" localSheetId="18">'ACT 3.6'!$A$1:$Q$30</definedName>
    <definedName name="_xlnm.Print_Area" localSheetId="20">'ACT 4.1'!$A$1:$Q$30</definedName>
    <definedName name="_xlnm.Print_Area" localSheetId="21">'ACT 4.2'!$A$1:$Q$30</definedName>
    <definedName name="_xlnm.Print_Area" localSheetId="22">'ACT 4.3'!$A$1:$Q$30</definedName>
    <definedName name="_xlnm.Print_Area" localSheetId="23">'ACT 4.4'!$A$1:$Q$30</definedName>
    <definedName name="_xlnm.Print_Area" localSheetId="24">'ACT 4.5'!$A$1:$Q$30</definedName>
    <definedName name="_xlnm.Print_Area" localSheetId="25">'ACT 4.6'!$A$1:$Q$30</definedName>
    <definedName name="_xlnm.Print_Area" localSheetId="3">'COMPONENTE 1'!$A$1:$Q$30</definedName>
    <definedName name="_xlnm.Print_Area" localSheetId="7">'COMPONENTE 2'!$A$1:$Q$30</definedName>
    <definedName name="_xlnm.Print_Area" localSheetId="12">'COMPONENTE 3'!$A$1:$Q$30</definedName>
    <definedName name="_xlnm.Print_Area" localSheetId="19">'COMPONENTE 4'!$A$1:$Q$30</definedName>
    <definedName name="_xlnm.Print_Area" localSheetId="1">FIN!$A$1:$Q$30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8">'ACT 2.1'!$1:$1</definedName>
    <definedName name="_xlnm.Print_Titles" localSheetId="9">'ACT 2.2'!$1:$1</definedName>
    <definedName name="_xlnm.Print_Titles" localSheetId="10">'ACT 2.3'!$1:$1</definedName>
    <definedName name="_xlnm.Print_Titles" localSheetId="11">'ACT 2.4'!$1:$1</definedName>
    <definedName name="_xlnm.Print_Titles" localSheetId="13">'ACT 3.1'!$1:$1</definedName>
    <definedName name="_xlnm.Print_Titles" localSheetId="14">'ACT 3.2'!$1:$1</definedName>
    <definedName name="_xlnm.Print_Titles" localSheetId="15">'ACT 3.3'!$1:$1</definedName>
    <definedName name="_xlnm.Print_Titles" localSheetId="16">'ACT 3.4'!$1:$1</definedName>
    <definedName name="_xlnm.Print_Titles" localSheetId="17">'ACT 3.5'!$1:$1</definedName>
    <definedName name="_xlnm.Print_Titles" localSheetId="18">'ACT 3.6'!$1:$1</definedName>
    <definedName name="_xlnm.Print_Titles" localSheetId="20">'ACT 4.1'!$1:$1</definedName>
    <definedName name="_xlnm.Print_Titles" localSheetId="21">'ACT 4.2'!$1:$1</definedName>
    <definedName name="_xlnm.Print_Titles" localSheetId="22">'ACT 4.3'!$1:$1</definedName>
    <definedName name="_xlnm.Print_Titles" localSheetId="23">'ACT 4.4'!$1:$1</definedName>
    <definedName name="_xlnm.Print_Titles" localSheetId="24">'ACT 4.5'!$1:$1</definedName>
    <definedName name="_xlnm.Print_Titles" localSheetId="25">'ACT 4.6'!$1:$1</definedName>
    <definedName name="_xlnm.Print_Titles" localSheetId="3">'COMPONENTE 1'!$1:$1</definedName>
    <definedName name="_xlnm.Print_Titles" localSheetId="7">'COMPONENTE 2'!$1:$1</definedName>
    <definedName name="_xlnm.Print_Titles" localSheetId="12">'COMPONENTE 3'!$1:$1</definedName>
    <definedName name="_xlnm.Print_Titles" localSheetId="19">'COMPONENTE 4'!$1:$1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43" l="1"/>
  <c r="O7" i="40"/>
  <c r="O7" i="41"/>
  <c r="O7" i="54"/>
  <c r="O7" i="55"/>
  <c r="O7" i="39"/>
  <c r="O7" i="60"/>
  <c r="O7" i="62"/>
  <c r="O7" i="61"/>
  <c r="O7" i="63"/>
  <c r="O7" i="45"/>
  <c r="O7" i="65"/>
  <c r="O7" i="66"/>
  <c r="O7" i="67"/>
  <c r="O7" i="136"/>
  <c r="O7" i="137"/>
  <c r="O7" i="138"/>
  <c r="O7" i="48"/>
  <c r="O7" i="71"/>
  <c r="O7" i="72"/>
  <c r="O7" i="73"/>
  <c r="O7" i="74"/>
  <c r="O7" i="75"/>
  <c r="O7" i="144"/>
  <c r="O7" i="44"/>
  <c r="M25" i="44"/>
  <c r="L25" i="44"/>
  <c r="K25" i="44"/>
  <c r="J25" i="44"/>
  <c r="N24" i="44"/>
  <c r="N23" i="44"/>
  <c r="N25" i="44" s="1"/>
  <c r="N25" i="45" l="1"/>
  <c r="N24" i="45"/>
  <c r="N23" i="45"/>
  <c r="M25" i="45" l="1"/>
  <c r="N25" i="43" l="1"/>
  <c r="M25" i="43"/>
  <c r="N24" i="43"/>
  <c r="N23" i="43"/>
  <c r="M25" i="40"/>
  <c r="L25" i="40"/>
  <c r="K25" i="40"/>
  <c r="J25" i="40"/>
  <c r="N24" i="40"/>
  <c r="N23" i="40"/>
  <c r="M25" i="39"/>
  <c r="M25" i="48"/>
  <c r="P16" i="48"/>
  <c r="N25" i="40" l="1"/>
  <c r="D12" i="48"/>
  <c r="L25" i="39" l="1"/>
  <c r="K25" i="39"/>
  <c r="J25" i="39"/>
  <c r="P16" i="45" l="1"/>
  <c r="P16" i="144" l="1"/>
  <c r="P16" i="40"/>
  <c r="P16" i="43"/>
  <c r="P16" i="44"/>
  <c r="D17" i="144" l="1"/>
  <c r="D12" i="144"/>
  <c r="D17" i="75"/>
  <c r="P16" i="75"/>
  <c r="D12" i="75"/>
  <c r="M25" i="144"/>
  <c r="K25" i="144"/>
  <c r="N24" i="144"/>
  <c r="N23" i="144"/>
  <c r="F8" i="144"/>
  <c r="P7" i="144"/>
  <c r="K7" i="144"/>
  <c r="J7" i="144"/>
  <c r="B7" i="144"/>
  <c r="A7" i="144"/>
  <c r="D17" i="138"/>
  <c r="P16" i="138"/>
  <c r="D12" i="138"/>
  <c r="D17" i="137"/>
  <c r="P16" i="137"/>
  <c r="D12" i="137"/>
  <c r="D17" i="136"/>
  <c r="P16" i="136"/>
  <c r="D12" i="136"/>
  <c r="D17" i="67"/>
  <c r="P16" i="67"/>
  <c r="D12" i="67"/>
  <c r="M25" i="138"/>
  <c r="J25" i="138"/>
  <c r="N24" i="138"/>
  <c r="N23" i="138"/>
  <c r="F8" i="138"/>
  <c r="P7" i="138"/>
  <c r="K7" i="138"/>
  <c r="J7" i="138"/>
  <c r="B7" i="138"/>
  <c r="A7" i="138"/>
  <c r="M25" i="137"/>
  <c r="K25" i="137"/>
  <c r="N24" i="137"/>
  <c r="N23" i="137"/>
  <c r="F8" i="137"/>
  <c r="P7" i="137"/>
  <c r="K7" i="137"/>
  <c r="J7" i="137"/>
  <c r="B7" i="137"/>
  <c r="A7" i="137"/>
  <c r="M25" i="136"/>
  <c r="L25" i="136"/>
  <c r="K25" i="136"/>
  <c r="J25" i="136"/>
  <c r="N24" i="136"/>
  <c r="N23" i="136"/>
  <c r="F8" i="136"/>
  <c r="P7" i="136"/>
  <c r="K7" i="136"/>
  <c r="J7" i="136"/>
  <c r="B7" i="136"/>
  <c r="A7" i="136"/>
  <c r="D17" i="60" l="1"/>
  <c r="N24" i="39" l="1"/>
  <c r="N23" i="39"/>
  <c r="N25" i="39" l="1"/>
  <c r="D12" i="62"/>
  <c r="D17" i="62"/>
  <c r="P16" i="62"/>
  <c r="D17" i="74" l="1"/>
  <c r="P16" i="74"/>
  <c r="D12" i="74"/>
  <c r="D17" i="73"/>
  <c r="P16" i="73"/>
  <c r="D12" i="73"/>
  <c r="D17" i="72"/>
  <c r="P16" i="72"/>
  <c r="D12" i="72"/>
  <c r="D17" i="71"/>
  <c r="P16" i="71"/>
  <c r="D12" i="71"/>
  <c r="M25" i="75"/>
  <c r="L25" i="75"/>
  <c r="K25" i="75"/>
  <c r="J25" i="75"/>
  <c r="N24" i="75"/>
  <c r="N23" i="75"/>
  <c r="F8" i="75"/>
  <c r="P7" i="75"/>
  <c r="K7" i="75"/>
  <c r="J7" i="75"/>
  <c r="B7" i="75"/>
  <c r="A7" i="75"/>
  <c r="M25" i="74"/>
  <c r="L25" i="74"/>
  <c r="K25" i="74"/>
  <c r="J25" i="74"/>
  <c r="N24" i="74"/>
  <c r="N23" i="74"/>
  <c r="F8" i="74"/>
  <c r="P7" i="74"/>
  <c r="K7" i="74"/>
  <c r="J7" i="74"/>
  <c r="B7" i="74"/>
  <c r="A7" i="74"/>
  <c r="M25" i="73"/>
  <c r="L25" i="73"/>
  <c r="K25" i="73"/>
  <c r="N24" i="73"/>
  <c r="N23" i="73"/>
  <c r="F8" i="73"/>
  <c r="P7" i="73"/>
  <c r="K7" i="73"/>
  <c r="J7" i="73"/>
  <c r="B7" i="73"/>
  <c r="A7" i="73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K25" i="71"/>
  <c r="N24" i="71"/>
  <c r="N23" i="71"/>
  <c r="F8" i="71"/>
  <c r="P7" i="71"/>
  <c r="K7" i="71"/>
  <c r="J7" i="71"/>
  <c r="B7" i="71"/>
  <c r="A7" i="71"/>
  <c r="D17" i="66"/>
  <c r="P16" i="66"/>
  <c r="D12" i="66"/>
  <c r="D17" i="65"/>
  <c r="P16" i="65"/>
  <c r="D12" i="65"/>
  <c r="M25" i="67"/>
  <c r="K25" i="67"/>
  <c r="N24" i="67"/>
  <c r="N23" i="67"/>
  <c r="F8" i="67"/>
  <c r="P7" i="67"/>
  <c r="K7" i="67"/>
  <c r="J7" i="67"/>
  <c r="B7" i="67"/>
  <c r="A7" i="67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D17" i="63"/>
  <c r="P16" i="63"/>
  <c r="D12" i="63"/>
  <c r="D17" i="61"/>
  <c r="P16" i="61"/>
  <c r="D12" i="61"/>
  <c r="P16" i="60"/>
  <c r="D12" i="60"/>
  <c r="M25" i="63"/>
  <c r="L25" i="63"/>
  <c r="J25" i="63"/>
  <c r="N24" i="63"/>
  <c r="N23" i="63"/>
  <c r="F8" i="63"/>
  <c r="P7" i="63"/>
  <c r="K7" i="63"/>
  <c r="J7" i="63"/>
  <c r="B7" i="63"/>
  <c r="A7" i="63"/>
  <c r="L25" i="62"/>
  <c r="K25" i="62"/>
  <c r="N24" i="62"/>
  <c r="N23" i="62"/>
  <c r="F8" i="62"/>
  <c r="P7" i="62"/>
  <c r="K7" i="62"/>
  <c r="J7" i="62"/>
  <c r="B7" i="62"/>
  <c r="A7" i="62"/>
  <c r="L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5"/>
  <c r="P16" i="55"/>
  <c r="D12" i="55"/>
  <c r="D17" i="54"/>
  <c r="P16" i="54"/>
  <c r="D12" i="54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N24" i="48" l="1"/>
  <c r="N23" i="48"/>
  <c r="D17" i="48"/>
  <c r="D17" i="45"/>
  <c r="D12" i="45"/>
  <c r="D17" i="39"/>
  <c r="D12" i="39"/>
  <c r="N25" i="48" l="1"/>
  <c r="D17" i="40"/>
  <c r="D12" i="40"/>
  <c r="D17" i="43"/>
  <c r="D12" i="43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<sst xmlns="http://schemas.openxmlformats.org/spreadsheetml/2006/main" count="1407" uniqueCount="292">
  <si>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</si>
  <si>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</si>
  <si>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</si>
  <si>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</si>
  <si>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</si>
  <si>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</si>
  <si>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</si>
  <si>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</si>
  <si>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</si>
  <si>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</si>
  <si>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</si>
  <si>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</si>
  <si>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</si>
  <si>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</si>
  <si>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</si>
  <si>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</si>
  <si>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</si>
  <si>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</si>
  <si>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</si>
  <si>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</si>
  <si>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</si>
  <si>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</si>
  <si>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</si>
  <si>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</si>
  <si>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</si>
  <si>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</si>
  <si>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</si>
  <si>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</si>
  <si>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</si>
  <si>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</si>
  <si>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</si>
  <si>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</si>
  <si>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</si>
  <si>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</si>
  <si>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</si>
  <si>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</si>
  <si>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</si>
  <si>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</si>
  <si>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</si>
  <si>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</si>
  <si>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COMPONENTE 2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</si>
  <si>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</si>
  <si>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</si>
  <si>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</si>
  <si>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</si>
  <si>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</si>
  <si>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</si>
  <si>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</si>
  <si>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</si>
  <si>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</si>
  <si>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</si>
  <si>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</si>
  <si>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</si>
  <si>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</si>
  <si>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</si>
  <si>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</si>
  <si>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</si>
  <si>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</si>
  <si>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</si>
  <si>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</si>
  <si>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</si>
  <si>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</si>
  <si>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</si>
  <si>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Porcentaje  </t>
  </si>
  <si>
    <t>Actividad 1.3</t>
  </si>
  <si>
    <t>Actividad 2.3</t>
  </si>
  <si>
    <t>Actividad 2.4</t>
  </si>
  <si>
    <t>Actividad 3.3</t>
  </si>
  <si>
    <t>Actividad 4.3</t>
  </si>
  <si>
    <t>Actividad 4.5</t>
  </si>
  <si>
    <t>Actividad 4.4</t>
  </si>
  <si>
    <t>Actividad 3.4</t>
  </si>
  <si>
    <t>Actividad 3.5</t>
  </si>
  <si>
    <t>Actividad 3.6</t>
  </si>
  <si>
    <t>Actividad 4.6</t>
  </si>
  <si>
    <t>Reunión</t>
  </si>
  <si>
    <t>031</t>
  </si>
  <si>
    <t>PROMOCIÓN Y DESARROLLO ECONÓMICO</t>
  </si>
  <si>
    <t>04</t>
  </si>
  <si>
    <t>FINANZAS DE CALIDAD Y ESTABILIDAD ECONÓMICA</t>
  </si>
  <si>
    <t>10</t>
  </si>
  <si>
    <t>DIRECCIÓN GENERAL DE DESARROLLO ECONÓMICO</t>
  </si>
  <si>
    <t>Impulsar la economía del municipio involucrando a los diversos sectores mediante programas atractivos de fomento a la inversión, modernización y uso de tecnologías.indispensables para el logro de los objetivos</t>
  </si>
  <si>
    <t>Contactar a empresarios, inversionistas y autoridades para atraer inversión productiva al municipio.</t>
  </si>
  <si>
    <t>Fomentar el establecimiento, desarrollo y competitividad de empresas</t>
  </si>
  <si>
    <t>Porcentaje de reuniones realizadas con inversionistas</t>
  </si>
  <si>
    <t>Porcentaje de eventos del programa "Playas limpias" desarrollados</t>
  </si>
  <si>
    <t>Porcentaje de eventos de recepción de cruceros realizados</t>
  </si>
  <si>
    <t>Porcentaje de cursos desarrollados de capacitación para emprendedores y microempresarios</t>
  </si>
  <si>
    <t>Porcentaje de capacitación proporcionada al personal de la coordinación</t>
  </si>
  <si>
    <t>Porcentaje de asistencia a eventos empresariales</t>
  </si>
  <si>
    <t>Porcentaje de eventos de Mercadito Empresarial realizados</t>
  </si>
  <si>
    <t>Porcentaje de asistencia a eventos de promoción turística</t>
  </si>
  <si>
    <t xml:space="preserve">Reunion celebradas de vinculación con universidades </t>
  </si>
  <si>
    <t>Porcentaje de reuniones realizadas con empresas para promover la bolsa de trabajo</t>
  </si>
  <si>
    <t>Reuniones realizadas con empresas para promover la bolsa de trabajo</t>
  </si>
  <si>
    <t>Porcentaje de reportes elaborados con datos estadísticos</t>
  </si>
  <si>
    <t xml:space="preserve">Porcentaje de reuniones celebradas de vinculación con universidades </t>
  </si>
  <si>
    <t xml:space="preserve">Mide el procentaje de asistencia a reuniones realizadas con inversionistas potenciales </t>
  </si>
  <si>
    <t>Mide el porcentaje de eventos realizados para promover turísticamente al municipio</t>
  </si>
  <si>
    <t>Eventos realizados para promover turísticamente al municipio</t>
  </si>
  <si>
    <t>Evento</t>
  </si>
  <si>
    <t>Curso</t>
  </si>
  <si>
    <t>Mide el porcentaje de asistencia a eventos relacionados a la coordinación</t>
  </si>
  <si>
    <t>Asistencia a eventos relacionados a la coordinación</t>
  </si>
  <si>
    <t>Porcentaje de asesorías otorgadas a Mypimes</t>
  </si>
  <si>
    <t>Eventos relacionados a la coordinación atendidos</t>
  </si>
  <si>
    <t>Porcentaje de eventos atendidos relacionados a la coordinación</t>
  </si>
  <si>
    <t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t>
  </si>
  <si>
    <t>Contribuir a fortalecer las finanzas públicas municipales y el crecimiento económico mediante programas de fomento a la inversión económica productiva, competitividad e innovación municipal.</t>
  </si>
  <si>
    <t>Componente 1 = Subprograma</t>
  </si>
  <si>
    <t>Propósito = Programa</t>
  </si>
  <si>
    <t>Componente 2 = Subprograma</t>
  </si>
  <si>
    <t>Componente 3 = Subprograma</t>
  </si>
  <si>
    <t>Componente 4 = Subprograma</t>
  </si>
  <si>
    <t>Promover al municipio como destino turístico competitivo para incrementar la afluencia de visitantes y la derrama económica</t>
  </si>
  <si>
    <t>Gestionar planes y programas de fomento de inversión económica en el municipio involucrando el sector social, privado y público</t>
  </si>
  <si>
    <t>Inversionistas informados de las oportunidades de negocio que ofrece el municipio</t>
  </si>
  <si>
    <t>Potenciales visitantes y promotores informados de la oferta turística del municipio</t>
  </si>
  <si>
    <t>Areás turísticas limpias y conservadas</t>
  </si>
  <si>
    <t xml:space="preserve">Prestadores de servicios túristicos preparados profesionalmente </t>
  </si>
  <si>
    <t>Visitantes de cruceros complacidos con la atención recibida</t>
  </si>
  <si>
    <t>Inversionistas mejor preparados para administrar adecuadamente  su empresa</t>
  </si>
  <si>
    <t>Potenciales inversionistas informados de las oportunidades de negocio en el municipio</t>
  </si>
  <si>
    <t>Personal mejor preparado para realizar sus actividades</t>
  </si>
  <si>
    <t>Consumo incrementado a negocios locales</t>
  </si>
  <si>
    <t xml:space="preserve">Registro de estadísticas económicas actualizadas </t>
  </si>
  <si>
    <t>Desempleados preparados para ocupar vacantes en el  mercado laboral</t>
  </si>
  <si>
    <t>Porcentaje de asistencia a eventos de promoción económica</t>
  </si>
  <si>
    <t>Mide el Porcentaje de asistencia a eventos de promoción económica</t>
  </si>
  <si>
    <t>(Reuniones realizadas con inversionistas / Reuniones programadas con inversionistas) * 100</t>
  </si>
  <si>
    <t xml:space="preserve">Reuniones realizadas con inversionistas </t>
  </si>
  <si>
    <t>Reuniones programadas con inversionistas</t>
  </si>
  <si>
    <t xml:space="preserve">(Asistencia a eventos de promoción económica  / Asistencia programada a eventos de promoción económica) * 100 </t>
  </si>
  <si>
    <t xml:space="preserve">Asistencia a eventos de promoción económica </t>
  </si>
  <si>
    <t>Asistencia programada a eventos de promoción económica</t>
  </si>
  <si>
    <t>Mide el Porcentaje de asistencia a eventos de promoción turística</t>
  </si>
  <si>
    <t xml:space="preserve">(Asistencia a eventos de promoción Turística  / Asistencia programada a eventos de promoción turística) * 100 </t>
  </si>
  <si>
    <t xml:space="preserve">Mide el Porcentaje de eventos realizados del programa "Playas limpias" </t>
  </si>
  <si>
    <t xml:space="preserve">Asistencia a eventos de promoción turística </t>
  </si>
  <si>
    <t>Asistencia programada a eventos de promoción turística</t>
  </si>
  <si>
    <t>(Eventos realizados para promover turísticamente al municipio/ Eventos programados de promoción turística) * 100</t>
  </si>
  <si>
    <t>Eventos programados de promoción turística</t>
  </si>
  <si>
    <t>( Eventos realizados del programa "Playas limpias" / Eventos planeados del programa "Playas limpias" ) * 100</t>
  </si>
  <si>
    <t xml:space="preserve">Eventos realizados del programa "Playas limpias" </t>
  </si>
  <si>
    <t>Eventos planeados del programa "Playas limpias"</t>
  </si>
  <si>
    <t xml:space="preserve">Mide el Porcentaje de cursos realizados de capacitación turística </t>
  </si>
  <si>
    <t>Porcentaje de cursos realizados de capacitación turística</t>
  </si>
  <si>
    <t>( Cursos realizados de capacitación turística / Cursos programados de capacitación turística ) * 100</t>
  </si>
  <si>
    <t xml:space="preserve">Cursos realizados de capacitación turística </t>
  </si>
  <si>
    <t>Cursos programados de capacitación turística</t>
  </si>
  <si>
    <t>Mide el Porcentaje de eventos realizados de recepción de cruceros</t>
  </si>
  <si>
    <t>( Eventos realizados de recepción de cruceros / Eventos programados de recepción de cruceros ) * 100</t>
  </si>
  <si>
    <t xml:space="preserve">Eventos realizados de recepción de cruceros </t>
  </si>
  <si>
    <t>Eventos programados de recepción de cruceros</t>
  </si>
  <si>
    <t>Mide el procentaje cursos realizados de capacitación para empresarios y microempresarios</t>
  </si>
  <si>
    <t>(Cursos de capacitación  realizados para empresarios y microempresarios  / Cursos de capacitación programados para empresarios y microempresarios  ) * 100</t>
  </si>
  <si>
    <t>Cursos  realizados de capacitación para empresarios y microempresarios</t>
  </si>
  <si>
    <t>Cursos programados de capacitación para empresarios y microempresarios</t>
  </si>
  <si>
    <t>Mide el Porcentaje de asesorías otorgadas a Mypimes</t>
  </si>
  <si>
    <t>( Asesorías otorgadas a Mypimes / Asesorías programadas a Mypimes ) * 100</t>
  </si>
  <si>
    <t xml:space="preserve">Asesorías otorgadas a Mypimes </t>
  </si>
  <si>
    <t>Asesorías programadas a Mypimes</t>
  </si>
  <si>
    <t>Asesoría</t>
  </si>
  <si>
    <t>Mypimes preparadas e informadas para aprovechar eficazmente las oportunidades de negocio</t>
  </si>
  <si>
    <t>Mide el Porcentaje de reuniones celebradas con autoridades</t>
  </si>
  <si>
    <t>( Reuniones celebradas con Sec. de Economía y Mejora Regulatoria / Reuniones programadas con Sec. de Economía y Mejora Regulatoria  ) * 100</t>
  </si>
  <si>
    <t xml:space="preserve">Porcentaje de reuniones celebradas con Sec. de Economía y Mejora Regulatoria </t>
  </si>
  <si>
    <t>Acuerdos establecidos con Sec. de Economía y Mejora Regulatoria para fomentar la inversión</t>
  </si>
  <si>
    <t xml:space="preserve">Reuniones celebradas con Sec. de Economía y Mejora Regulatoria </t>
  </si>
  <si>
    <t>Reuniones programadas con Sec. de Economía y Mejora Regulatoria</t>
  </si>
  <si>
    <t>Mide el Porcentaje de asistencia a eventos empresariales</t>
  </si>
  <si>
    <t>( Aventos empresariales atendidos / Asistencia programada a eventos empresariales ) * 100</t>
  </si>
  <si>
    <t>Aventos empresariales atendidos</t>
  </si>
  <si>
    <t xml:space="preserve"> Asistencia programada a eventos empresariales</t>
  </si>
  <si>
    <t>Mide el Porcentaje de cursos de capacitación recibidos por el personal de la coordinación</t>
  </si>
  <si>
    <t>(Cursos de capacitación recibidos por el personal de la coordinación /  Cursos de capacitación programados para el personal de la coordinación ) * 100</t>
  </si>
  <si>
    <t xml:space="preserve">Cursos de capacitación recibidos por el personal de la coordinación </t>
  </si>
  <si>
    <t>Cursos de capacitación programados para el personal de la coordinación</t>
  </si>
  <si>
    <t>Mide el Porcentaje de eventos de Mercadito Empresarial realizados</t>
  </si>
  <si>
    <t>(  Eventos de Mercadito Empresarial realizados / Eventos programados del Mercadito Empresarial) * 100</t>
  </si>
  <si>
    <t xml:space="preserve"> Eventos de Mercadito Empresarial realizados </t>
  </si>
  <si>
    <t>Eventos programados del Mercadito Empresarial</t>
  </si>
  <si>
    <t>(Asistencia a eventos relacionados a la coordinación/ Asistencia programada a eventos ) * 100</t>
  </si>
  <si>
    <t>Asistencia programada a eventos</t>
  </si>
  <si>
    <t>Mide el orcentaje de reuniones realizadas con empresas para promover la bolsa de trabajo</t>
  </si>
  <si>
    <t>( Reuniones realizadas con empresas para promover la bolsa de trabajo /  Reuniones programadas con empresas para promover la bolsa de trabajo ) * 100</t>
  </si>
  <si>
    <t xml:space="preserve"> Reuniones programadas con empresas para promover la bolsa de trabajo</t>
  </si>
  <si>
    <t>Programas de apoyo de la Secretaría de Economía aprovechados</t>
  </si>
  <si>
    <t>Porcentaje de Programas aprovechados de la Secretaría de Economía</t>
  </si>
  <si>
    <t>Mide el Porcentaje de Programas aprovechados de la Secretaría de Economía</t>
  </si>
  <si>
    <t>( Programas aprovechados de la Secretaría de Economía / Programas de la Secretaría de Economía que se planea aprovechar) * 100</t>
  </si>
  <si>
    <t>Programas aprovechados de la Secretaría de Economía</t>
  </si>
  <si>
    <t>Programas de la Secretaría de Economía que se planea aprovechar</t>
  </si>
  <si>
    <t>Programa</t>
  </si>
  <si>
    <t>Mide el Porcentaje de reportes elaborados con datos estadísticos</t>
  </si>
  <si>
    <t>Reportes elaborados con datos estadísticos</t>
  </si>
  <si>
    <t>( Reportes elaborados con datos estadísticos / Reportes de datos estadísticos programados para elaborarse) * 100</t>
  </si>
  <si>
    <t>Reportes de datos estadísticos programados para elaborarse</t>
  </si>
  <si>
    <t>Reporte</t>
  </si>
  <si>
    <t xml:space="preserve">Mide el Porcentaje de reuniones celebradas de vinculación con universidades </t>
  </si>
  <si>
    <t>( Reuniones celebradas de vinculación con universidades / Reuniones programadas de vinculación con universidades) * 100</t>
  </si>
  <si>
    <t>Reuniones celebradas de vinculación con universidades s</t>
  </si>
  <si>
    <t>Reuniones programadas de vinculación con universidades</t>
  </si>
  <si>
    <t>Porcentaje de cursos de capacitación realizados para fomentar el empleo</t>
  </si>
  <si>
    <t>Mide el Porcentaje de cursos de capacitación realizados para fomentar el empleo</t>
  </si>
  <si>
    <t>( Cursos realizados de capacitación para fomentar el empleo / Cursos programados de capacitación para fomentar el empleo) * 100</t>
  </si>
  <si>
    <t>Cursos realizados de capacitación para fomentar el empleo</t>
  </si>
  <si>
    <t>Cursos programados de capacitación para fomentar el empleo</t>
  </si>
  <si>
    <t>Ruedas de prensa, notas periodisticas, informes mensuales, difusion a traves de medios electronicos.</t>
  </si>
  <si>
    <t>Informe mensual de actividades de la dependencia, listas de asistencia y fotografias de las reuniones.</t>
  </si>
  <si>
    <t>Fotografías, invitacion y ficha técnica de cada evento</t>
  </si>
  <si>
    <t>Reportes de ocupación hotelera, reportes mensuales del Modulo de Información Turistica.</t>
  </si>
  <si>
    <t>Reporte de actividadades mensuales, fotografías, invitaciones y/o listas de asistencia.</t>
  </si>
  <si>
    <t>Reporte de actividadades mensuales y fotografías.</t>
  </si>
  <si>
    <t>Reporte de actividadades mensuales, oficios de gestión y fotografías.</t>
  </si>
  <si>
    <t>Informes mensuales, fotografias, documentacion de gestiones, bitacora de personas atendidas.</t>
  </si>
  <si>
    <t>Registro en bitácora de personas atendidas</t>
  </si>
  <si>
    <t>Reporte de actividadades mensuales, fotografías y publicidad</t>
  </si>
  <si>
    <t xml:space="preserve">Informes mensuales, oficios de solicitud de informacion, presentaciones en power point. </t>
  </si>
  <si>
    <t>Reporte mensual del sistema de la bolsa de trabajo</t>
  </si>
  <si>
    <t>Archivos de Excel de la coordinación</t>
  </si>
  <si>
    <t>Inversionistas potenciales contactan a la Dirección de Desarrollo Económico</t>
  </si>
  <si>
    <t>Existe oferta de eventos de promoción económica ya sea de manera local, estatal y nacional y se reciba invitación, se cuenta con presupuesto.</t>
  </si>
  <si>
    <t>Existe oferta de eventos de promoción turística ya sea de manera local, estatal y nacional y se reciba invitación, se cuenta con presupuesto.</t>
  </si>
  <si>
    <t>Porcentaje de eventos de promoción túristica atendidos</t>
  </si>
  <si>
    <t>Contar con el presupuesto suficiente y oportuno</t>
  </si>
  <si>
    <t>Existe oferta de eventos de promoción turística ya sea de manera local, estatal y nacional y se reciba invitación,  contar con  el presupuesto.</t>
  </si>
  <si>
    <t>Contar con el personal para para realizar la capacitación</t>
  </si>
  <si>
    <t>Cruceros visitan el puerto</t>
  </si>
  <si>
    <t>Existe interes de las Mypimes para recibir asesoría</t>
  </si>
  <si>
    <t>Las oficinas estatales realizan las reuniones en tiempo y forma, se recibe la invitación y contar con los recursos para asistir.</t>
  </si>
  <si>
    <t>Recibir invitación a los eventos empresariales</t>
  </si>
  <si>
    <t>Contar con el presupuesto suficiente y oportuno, y recibri la invitación</t>
  </si>
  <si>
    <t>Participación activa de las dependencias involucradas, y contar con el presupuesto oportuno</t>
  </si>
  <si>
    <t>Interes de las empresas para ofertar sus vacantes</t>
  </si>
  <si>
    <t>Que existan apoyos adecuados a los objetivos de la coordinaci+on</t>
  </si>
  <si>
    <t>Contar con la información producida por las instutuciones que la proveen (IMSS, maquiladoras, etc.)</t>
  </si>
  <si>
    <t>Las universidad convocan a reuniones de vinculación con los diversos sectores</t>
  </si>
  <si>
    <t>Contar con el presupuesto suficiente y oportuno y/o  encontrar apoyo de las dependencias gubernamentales</t>
  </si>
  <si>
    <t>Contar con el presupuesto suficiente y oportuno,  y/o encontrar apoyo de las dependencias gubernamentales</t>
  </si>
  <si>
    <t>Tasa de variación en la  Ocupación Hotelera del municipio</t>
  </si>
  <si>
    <t>Mide la variación anual del porcentaje de la ocupación hotelera en el municipio</t>
  </si>
  <si>
    <t>((Porcentaje de ocupación hotelera año 2020 - Porcentaje de ocupación hotelera año 2019) / Porcentaje de ocupación hotelera año 2020) * 100</t>
  </si>
  <si>
    <t>Porcentaje de ocupación hotelera año 2020</t>
  </si>
  <si>
    <t>Porcentaje de ocupación hotelera año 2019</t>
  </si>
  <si>
    <t>Porcentaje de ocupación</t>
  </si>
  <si>
    <t>Tasa de variación</t>
  </si>
  <si>
    <t>Existen las condiciones generales económicas propicias en el páis</t>
  </si>
  <si>
    <t>Tasa de variación de empleos registrados en el  IMSS</t>
  </si>
  <si>
    <t>Porcentaje de contactos realizados con inversionistas</t>
  </si>
  <si>
    <t>Tasa de variacion de empresas nuevas</t>
  </si>
  <si>
    <t xml:space="preserve">Porcentaje de programas de promoción económica </t>
  </si>
  <si>
    <t>Mide el porcentaje de programas realizados de promoción económica en el municipio</t>
  </si>
  <si>
    <t>(Programas de promoción economica realizados / Programas de Promoción economica planeados) * 100</t>
  </si>
  <si>
    <t>Porgramas de promoción económica realizados</t>
  </si>
  <si>
    <t>Programas de promoción</t>
  </si>
  <si>
    <t>Programas de promoción económica planeados</t>
  </si>
  <si>
    <t>Mide el cambio porcentual de empresas nueva comparadas con el año anterior</t>
  </si>
  <si>
    <t>((Empresas nuevas 2020 - Empresas nuevas 2019) / Empresas nuevas 2019) * 100</t>
  </si>
  <si>
    <t>Empresas nuevas 2020</t>
  </si>
  <si>
    <t>Empresas nuevas 2019</t>
  </si>
  <si>
    <t>Mide el porcentaje de contactos realizados con inversionistas potenciales</t>
  </si>
  <si>
    <t>(Contactos realizados con inversionistas/ Contactos planeados con inversionistas)*100</t>
  </si>
  <si>
    <t>Contactos realizados con inversionistas</t>
  </si>
  <si>
    <t>Contactos</t>
  </si>
  <si>
    <t>Contactos planeados con inversionistas</t>
  </si>
  <si>
    <t>Mide la variación porcentual de empleos registrados en el IMSS</t>
  </si>
  <si>
    <t>((Empleos registrados en el IMSS 2020- Empleos registrados en el IMSS 2019) /Empleos registrados en el IMSS 2019) * 100</t>
  </si>
  <si>
    <t>Tasa de variación porcentual</t>
  </si>
  <si>
    <t>Empleos registrados en el IMSS 2020</t>
  </si>
  <si>
    <t>Empleos</t>
  </si>
  <si>
    <t>Empleos registrados en el IMSS 2019</t>
  </si>
  <si>
    <t>Estadistica laboral del IMSS</t>
  </si>
  <si>
    <t>1.- Incentivos fiscales</t>
  </si>
  <si>
    <t xml:space="preserve">2.- Programa de promocion y difusion </t>
  </si>
  <si>
    <t>3.- Mercadito Hecho en Guaymas</t>
  </si>
  <si>
    <t>4.- Bolsa de trabajo</t>
  </si>
  <si>
    <t>5.- Fomento al autoempleo</t>
  </si>
  <si>
    <t>6.- Programas de Información y Atención Empresarial SE</t>
  </si>
  <si>
    <t>7.- Programas ante la financiera para el Desarrollo Económico de Sonora.</t>
  </si>
  <si>
    <t>Los programas se enlistan mas abajo</t>
  </si>
  <si>
    <t>LISTA DE LOS PROGRAMAS DE PROMOCIÓN ECONÓMICA MUNICIPAL</t>
  </si>
  <si>
    <t>Porcentaje de Recaudación por Administración Directa de la Hacienda Municipal,  basado en Ordenamientos Legales y Políticas Programáticas</t>
  </si>
  <si>
    <t>Comparativo de Ingresos Trimestral y Acumulado (Anexo 8 de los Estados Financieros enviados al Congreso del Estado de manera Trimestral)</t>
  </si>
  <si>
    <t>Contribuyentes acuden a realizar el pago.</t>
  </si>
  <si>
    <t>Mide el porcentaje de Recaudación por Administración Directa de la Hacienda Municipal,  basado en Ordenamientos Legales y Políticas Programáticas</t>
  </si>
  <si>
    <t>(Recaudación de los ingresos de Administración directa  devengados/Recaudación de los Ingresos por Administración Directa Presupuestados)*100</t>
  </si>
  <si>
    <t>Recaudación de Ingresos por Administración Directa Devengados</t>
  </si>
  <si>
    <t>Pesos</t>
  </si>
  <si>
    <t>Recaudación de Ingresos por Administración Directa Presupuestados</t>
  </si>
  <si>
    <t>C. PRISCILA ADRIANA VALLE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</si>
</sst>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</numFmts>
  <fonts count="21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0.39997558519241921"/>
        <bgColor rgb="FF00000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165" fontId="13" fillId="0" borderId="0" xfId="2" applyNumberFormat="1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" fontId="18" fillId="12" borderId="3" xfId="0" applyNumberFormat="1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4" fontId="18" fillId="10" borderId="3" xfId="0" applyNumberFormat="1" applyFont="1" applyFill="1" applyBorder="1" applyAlignment="1">
      <alignment horizontal="center" vertical="center" wrapText="1"/>
    </xf>
    <xf numFmtId="4" fontId="5" fillId="9" borderId="3" xfId="0" applyNumberFormat="1" applyFont="1" applyFill="1" applyBorder="1" applyAlignment="1">
      <alignment horizontal="center" vertical="center" wrapText="1"/>
    </xf>
    <xf numFmtId="4" fontId="18" fillId="8" borderId="3" xfId="0" applyNumberFormat="1" applyFont="1" applyFill="1" applyBorder="1" applyAlignment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9" fillId="11" borderId="3" xfId="0" applyNumberFormat="1" applyFont="1" applyFill="1" applyBorder="1" applyAlignment="1">
      <alignment horizontal="center" vertical="center" wrapText="1"/>
    </xf>
    <xf numFmtId="164" fontId="16" fillId="7" borderId="3" xfId="0" applyNumberFormat="1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64" fontId="5" fillId="9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2" fontId="8" fillId="2" borderId="3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3" fontId="8" fillId="0" borderId="3" xfId="2" applyFont="1" applyFill="1" applyBorder="1" applyAlignment="1">
      <alignment vertical="center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2" fontId="8" fillId="0" borderId="3" xfId="0" applyNumberFormat="1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left" vertical="center" wrapText="1"/>
      <protection locked="0" hidden="1"/>
    </xf>
    <xf numFmtId="0" fontId="11" fillId="2" borderId="3" xfId="0" applyFont="1" applyFill="1" applyBorder="1" applyAlignment="1" applyProtection="1">
      <alignment horizontal="left"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165" fontId="8" fillId="2" borderId="4" xfId="2" applyNumberFormat="1" applyFont="1" applyFill="1" applyBorder="1" applyAlignment="1">
      <alignment horizontal="left" vertical="center" wrapText="1"/>
    </xf>
    <xf numFmtId="165" fontId="8" fillId="2" borderId="5" xfId="2" applyNumberFormat="1" applyFont="1" applyFill="1" applyBorder="1" applyAlignment="1">
      <alignment horizontal="left" vertical="center" wrapText="1"/>
    </xf>
    <xf numFmtId="165" fontId="8" fillId="2" borderId="6" xfId="2" applyNumberFormat="1" applyFont="1" applyFill="1" applyBorder="1" applyAlignment="1">
      <alignment horizontal="left"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vertical="center"/>
    </xf>
    <xf numFmtId="2" fontId="8" fillId="0" borderId="6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opLeftCell="A37" zoomScale="50" zoomScaleNormal="50" workbookViewId="0">
      <selection activeCell="A42" sqref="A42:XFD73"/>
    </sheetView>
  </sheetViews>
  <sheetFormatPr baseColWidth="10" defaultColWidth="11.42578125" defaultRowHeight="12.75" x14ac:dyDescent="0.2"/>
  <cols>
    <col min="1" max="1" width="21.5703125" style="2" customWidth="1"/>
    <col min="2" max="2" width="56.7109375" style="2" customWidth="1"/>
    <col min="3" max="3" width="6.85546875" style="2" customWidth="1"/>
    <col min="4" max="4" width="8.140625" style="2" customWidth="1"/>
    <col min="5" max="5" width="9.8554687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117" t="s">
        <v>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12" s="4" customFormat="1" ht="38.25" customHeight="1" x14ac:dyDescent="0.2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2" s="4" customFormat="1" ht="34.5" customHeight="1" x14ac:dyDescent="0.2">
      <c r="A3" s="87" t="s">
        <v>1</v>
      </c>
      <c r="B3" s="90" t="s">
        <v>2</v>
      </c>
      <c r="C3" s="123"/>
      <c r="D3" s="124"/>
      <c r="E3" s="127" t="s">
        <v>10</v>
      </c>
      <c r="F3" s="128"/>
      <c r="G3" s="128"/>
      <c r="H3" s="128"/>
      <c r="I3" s="129"/>
      <c r="J3" s="127" t="s">
        <v>9</v>
      </c>
      <c r="K3" s="128"/>
      <c r="L3" s="129"/>
    </row>
    <row r="4" spans="1:12" s="4" customFormat="1" ht="32.25" customHeight="1" x14ac:dyDescent="0.2">
      <c r="A4" s="89"/>
      <c r="B4" s="92"/>
      <c r="C4" s="125"/>
      <c r="D4" s="126"/>
      <c r="E4" s="22" t="s">
        <v>3</v>
      </c>
      <c r="F4" s="127" t="s">
        <v>2</v>
      </c>
      <c r="G4" s="128"/>
      <c r="H4" s="128"/>
      <c r="I4" s="129"/>
      <c r="J4" s="22" t="s">
        <v>1</v>
      </c>
      <c r="K4" s="127" t="s">
        <v>2</v>
      </c>
      <c r="L4" s="129"/>
    </row>
    <row r="5" spans="1:12" s="48" customFormat="1" ht="39" customHeight="1" x14ac:dyDescent="0.2">
      <c r="A5" s="46" t="s">
        <v>76</v>
      </c>
      <c r="B5" s="107" t="s">
        <v>77</v>
      </c>
      <c r="C5" s="108"/>
      <c r="D5" s="109"/>
      <c r="E5" s="47" t="s">
        <v>78</v>
      </c>
      <c r="F5" s="110" t="s">
        <v>79</v>
      </c>
      <c r="G5" s="111"/>
      <c r="H5" s="111"/>
      <c r="I5" s="112"/>
      <c r="J5" s="46" t="s">
        <v>80</v>
      </c>
      <c r="K5" s="113" t="s">
        <v>81</v>
      </c>
      <c r="L5" s="114"/>
    </row>
    <row r="6" spans="1:12" s="49" customFormat="1" ht="50.25" customHeight="1" x14ac:dyDescent="0.2">
      <c r="A6" s="127" t="s">
        <v>13</v>
      </c>
      <c r="B6" s="128"/>
      <c r="C6" s="115" t="s">
        <v>108</v>
      </c>
      <c r="D6" s="115"/>
      <c r="E6" s="115"/>
      <c r="F6" s="115"/>
      <c r="G6" s="115"/>
      <c r="H6" s="115"/>
      <c r="I6" s="115"/>
      <c r="J6" s="115"/>
      <c r="K6" s="115"/>
      <c r="L6" s="116"/>
    </row>
    <row r="7" spans="1:12" s="4" customFormat="1" ht="16.5" customHeight="1" x14ac:dyDescent="0.2">
      <c r="A7" s="87" t="s">
        <v>4</v>
      </c>
      <c r="B7" s="90" t="s">
        <v>5</v>
      </c>
      <c r="C7" s="90" t="s">
        <v>6</v>
      </c>
      <c r="D7" s="123"/>
      <c r="E7" s="123"/>
      <c r="F7" s="123"/>
      <c r="G7" s="123"/>
      <c r="H7" s="123"/>
      <c r="I7" s="123"/>
      <c r="J7" s="124"/>
      <c r="K7" s="87" t="s">
        <v>38</v>
      </c>
      <c r="L7" s="87" t="s">
        <v>39</v>
      </c>
    </row>
    <row r="8" spans="1:12" s="4" customFormat="1" ht="19.5" customHeight="1" x14ac:dyDescent="0.2">
      <c r="A8" s="88"/>
      <c r="B8" s="91"/>
      <c r="C8" s="91"/>
      <c r="D8" s="130"/>
      <c r="E8" s="130"/>
      <c r="F8" s="130"/>
      <c r="G8" s="130"/>
      <c r="H8" s="130"/>
      <c r="I8" s="130"/>
      <c r="J8" s="131"/>
      <c r="K8" s="88"/>
      <c r="L8" s="88"/>
    </row>
    <row r="9" spans="1:12" s="4" customFormat="1" ht="26.25" customHeight="1" x14ac:dyDescent="0.2">
      <c r="A9" s="89"/>
      <c r="B9" s="92"/>
      <c r="C9" s="92"/>
      <c r="D9" s="125"/>
      <c r="E9" s="125"/>
      <c r="F9" s="125"/>
      <c r="G9" s="125"/>
      <c r="H9" s="125"/>
      <c r="I9" s="125"/>
      <c r="J9" s="126"/>
      <c r="K9" s="89"/>
      <c r="L9" s="89"/>
    </row>
    <row r="10" spans="1:12" s="4" customFormat="1" ht="67.5" customHeight="1" x14ac:dyDescent="0.2">
      <c r="A10" s="50" t="s">
        <v>8</v>
      </c>
      <c r="B10" s="51" t="s">
        <v>109</v>
      </c>
      <c r="C10" s="98" t="s">
        <v>283</v>
      </c>
      <c r="D10" s="99"/>
      <c r="E10" s="99"/>
      <c r="F10" s="99"/>
      <c r="G10" s="99"/>
      <c r="H10" s="99"/>
      <c r="I10" s="99"/>
      <c r="J10" s="100"/>
      <c r="K10" s="51" t="s">
        <v>284</v>
      </c>
      <c r="L10" s="51" t="s">
        <v>285</v>
      </c>
    </row>
    <row r="11" spans="1:12" s="4" customFormat="1" ht="78.95" customHeight="1" x14ac:dyDescent="0.2">
      <c r="A11" s="52" t="s">
        <v>111</v>
      </c>
      <c r="B11" s="53" t="s">
        <v>82</v>
      </c>
      <c r="C11" s="101" t="s">
        <v>249</v>
      </c>
      <c r="D11" s="102"/>
      <c r="E11" s="102"/>
      <c r="F11" s="102"/>
      <c r="G11" s="102"/>
      <c r="H11" s="102"/>
      <c r="I11" s="102"/>
      <c r="J11" s="103"/>
      <c r="K11" s="68" t="s">
        <v>273</v>
      </c>
      <c r="L11" s="69" t="s">
        <v>248</v>
      </c>
    </row>
    <row r="12" spans="1:12" s="4" customFormat="1" ht="74.45" customHeight="1" x14ac:dyDescent="0.2">
      <c r="A12" s="54" t="s">
        <v>110</v>
      </c>
      <c r="B12" s="55" t="s">
        <v>83</v>
      </c>
      <c r="C12" s="93" t="s">
        <v>250</v>
      </c>
      <c r="D12" s="94"/>
      <c r="E12" s="94"/>
      <c r="F12" s="94"/>
      <c r="G12" s="94"/>
      <c r="H12" s="94"/>
      <c r="I12" s="94"/>
      <c r="J12" s="95"/>
      <c r="K12" s="61" t="s">
        <v>209</v>
      </c>
      <c r="L12" s="66" t="s">
        <v>223</v>
      </c>
    </row>
    <row r="13" spans="1:12" s="4" customFormat="1" ht="45" customHeight="1" x14ac:dyDescent="0.2">
      <c r="A13" s="56" t="s">
        <v>42</v>
      </c>
      <c r="B13" s="57" t="s">
        <v>117</v>
      </c>
      <c r="C13" s="104" t="s">
        <v>85</v>
      </c>
      <c r="D13" s="105"/>
      <c r="E13" s="105"/>
      <c r="F13" s="105"/>
      <c r="G13" s="105"/>
      <c r="H13" s="105"/>
      <c r="I13" s="105"/>
      <c r="J13" s="106"/>
      <c r="K13" s="63" t="s">
        <v>210</v>
      </c>
      <c r="L13" s="64" t="s">
        <v>222</v>
      </c>
    </row>
    <row r="14" spans="1:12" s="4" customFormat="1" ht="51.6" customHeight="1" x14ac:dyDescent="0.2">
      <c r="A14" s="56" t="s">
        <v>43</v>
      </c>
      <c r="B14" s="57" t="s">
        <v>117</v>
      </c>
      <c r="C14" s="104" t="s">
        <v>128</v>
      </c>
      <c r="D14" s="105"/>
      <c r="E14" s="105"/>
      <c r="F14" s="105"/>
      <c r="G14" s="105"/>
      <c r="H14" s="105"/>
      <c r="I14" s="105"/>
      <c r="J14" s="106"/>
      <c r="K14" s="63" t="s">
        <v>211</v>
      </c>
      <c r="L14" s="64" t="s">
        <v>223</v>
      </c>
    </row>
    <row r="15" spans="1:12" s="4" customFormat="1" ht="53.45" customHeight="1" x14ac:dyDescent="0.2">
      <c r="A15" s="56" t="s">
        <v>64</v>
      </c>
      <c r="B15" s="57" t="s">
        <v>118</v>
      </c>
      <c r="C15" s="104" t="s">
        <v>92</v>
      </c>
      <c r="D15" s="105"/>
      <c r="E15" s="105"/>
      <c r="F15" s="105"/>
      <c r="G15" s="105"/>
      <c r="H15" s="105"/>
      <c r="I15" s="105"/>
      <c r="J15" s="106"/>
      <c r="K15" s="63" t="s">
        <v>211</v>
      </c>
      <c r="L15" s="64" t="s">
        <v>224</v>
      </c>
    </row>
    <row r="16" spans="1:12" s="4" customFormat="1" ht="57.95" customHeight="1" x14ac:dyDescent="0.2">
      <c r="A16" s="54" t="s">
        <v>112</v>
      </c>
      <c r="B16" s="55" t="s">
        <v>115</v>
      </c>
      <c r="C16" s="93" t="s">
        <v>241</v>
      </c>
      <c r="D16" s="96"/>
      <c r="E16" s="96"/>
      <c r="F16" s="96"/>
      <c r="G16" s="96"/>
      <c r="H16" s="96"/>
      <c r="I16" s="96"/>
      <c r="J16" s="97"/>
      <c r="K16" s="61" t="s">
        <v>212</v>
      </c>
      <c r="L16" s="62" t="s">
        <v>226</v>
      </c>
    </row>
    <row r="17" spans="1:12" s="4" customFormat="1" ht="51" customHeight="1" x14ac:dyDescent="0.2">
      <c r="A17" s="56" t="s">
        <v>44</v>
      </c>
      <c r="B17" s="57" t="s">
        <v>118</v>
      </c>
      <c r="C17" s="104" t="s">
        <v>225</v>
      </c>
      <c r="D17" s="105"/>
      <c r="E17" s="105"/>
      <c r="F17" s="105"/>
      <c r="G17" s="105"/>
      <c r="H17" s="105"/>
      <c r="I17" s="105"/>
      <c r="J17" s="106"/>
      <c r="K17" s="63" t="s">
        <v>213</v>
      </c>
      <c r="L17" s="64" t="s">
        <v>227</v>
      </c>
    </row>
    <row r="18" spans="1:12" s="4" customFormat="1" ht="42.6" customHeight="1" x14ac:dyDescent="0.2">
      <c r="A18" s="56" t="s">
        <v>45</v>
      </c>
      <c r="B18" s="57" t="s">
        <v>119</v>
      </c>
      <c r="C18" s="104" t="s">
        <v>86</v>
      </c>
      <c r="D18" s="105"/>
      <c r="E18" s="105"/>
      <c r="F18" s="105"/>
      <c r="G18" s="105"/>
      <c r="H18" s="105"/>
      <c r="I18" s="105"/>
      <c r="J18" s="106"/>
      <c r="K18" s="63" t="s">
        <v>214</v>
      </c>
      <c r="L18" s="72" t="s">
        <v>226</v>
      </c>
    </row>
    <row r="19" spans="1:12" s="4" customFormat="1" ht="48.95" customHeight="1" x14ac:dyDescent="0.2">
      <c r="A19" s="56" t="s">
        <v>65</v>
      </c>
      <c r="B19" s="57" t="s">
        <v>120</v>
      </c>
      <c r="C19" s="104" t="s">
        <v>147</v>
      </c>
      <c r="D19" s="105"/>
      <c r="E19" s="105"/>
      <c r="F19" s="105"/>
      <c r="G19" s="105"/>
      <c r="H19" s="105"/>
      <c r="I19" s="105"/>
      <c r="J19" s="106"/>
      <c r="K19" s="63" t="s">
        <v>213</v>
      </c>
      <c r="L19" s="64" t="s">
        <v>228</v>
      </c>
    </row>
    <row r="20" spans="1:12" s="4" customFormat="1" ht="48.95" customHeight="1" x14ac:dyDescent="0.2">
      <c r="A20" s="56" t="s">
        <v>66</v>
      </c>
      <c r="B20" s="57" t="s">
        <v>121</v>
      </c>
      <c r="C20" s="104" t="s">
        <v>87</v>
      </c>
      <c r="D20" s="105"/>
      <c r="E20" s="105"/>
      <c r="F20" s="105"/>
      <c r="G20" s="105"/>
      <c r="H20" s="105"/>
      <c r="I20" s="105"/>
      <c r="J20" s="106"/>
      <c r="K20" s="63" t="s">
        <v>215</v>
      </c>
      <c r="L20" s="64" t="s">
        <v>229</v>
      </c>
    </row>
    <row r="21" spans="1:12" s="4" customFormat="1" ht="75" customHeight="1" x14ac:dyDescent="0.2">
      <c r="A21" s="54" t="s">
        <v>113</v>
      </c>
      <c r="B21" s="55" t="s">
        <v>84</v>
      </c>
      <c r="C21" s="93" t="s">
        <v>251</v>
      </c>
      <c r="D21" s="96"/>
      <c r="E21" s="96"/>
      <c r="F21" s="96"/>
      <c r="G21" s="96"/>
      <c r="H21" s="96"/>
      <c r="I21" s="96"/>
      <c r="J21" s="97"/>
      <c r="K21" s="65" t="s">
        <v>216</v>
      </c>
      <c r="L21" s="62" t="s">
        <v>240</v>
      </c>
    </row>
    <row r="22" spans="1:12" s="4" customFormat="1" ht="54.95" customHeight="1" x14ac:dyDescent="0.2">
      <c r="A22" s="56" t="s">
        <v>46</v>
      </c>
      <c r="B22" s="57" t="s">
        <v>122</v>
      </c>
      <c r="C22" s="104" t="s">
        <v>88</v>
      </c>
      <c r="D22" s="105"/>
      <c r="E22" s="105"/>
      <c r="F22" s="105"/>
      <c r="G22" s="105"/>
      <c r="H22" s="105"/>
      <c r="I22" s="105"/>
      <c r="J22" s="106"/>
      <c r="K22" s="63" t="s">
        <v>213</v>
      </c>
      <c r="L22" s="72" t="s">
        <v>240</v>
      </c>
    </row>
    <row r="23" spans="1:12" s="4" customFormat="1" ht="44.1" customHeight="1" x14ac:dyDescent="0.2">
      <c r="A23" s="56" t="s">
        <v>47</v>
      </c>
      <c r="B23" s="57" t="s">
        <v>164</v>
      </c>
      <c r="C23" s="104" t="s">
        <v>105</v>
      </c>
      <c r="D23" s="105"/>
      <c r="E23" s="105"/>
      <c r="F23" s="105"/>
      <c r="G23" s="105"/>
      <c r="H23" s="105"/>
      <c r="I23" s="105"/>
      <c r="J23" s="106"/>
      <c r="K23" s="67" t="s">
        <v>217</v>
      </c>
      <c r="L23" s="64" t="s">
        <v>230</v>
      </c>
    </row>
    <row r="24" spans="1:12" s="4" customFormat="1" ht="51.6" customHeight="1" x14ac:dyDescent="0.2">
      <c r="A24" s="56" t="s">
        <v>67</v>
      </c>
      <c r="B24" s="57" t="s">
        <v>168</v>
      </c>
      <c r="C24" s="104" t="s">
        <v>167</v>
      </c>
      <c r="D24" s="105"/>
      <c r="E24" s="105"/>
      <c r="F24" s="105"/>
      <c r="G24" s="105"/>
      <c r="H24" s="105"/>
      <c r="I24" s="105"/>
      <c r="J24" s="106"/>
      <c r="K24" s="63" t="s">
        <v>213</v>
      </c>
      <c r="L24" s="64" t="s">
        <v>231</v>
      </c>
    </row>
    <row r="25" spans="1:12" s="4" customFormat="1" ht="53.1" customHeight="1" x14ac:dyDescent="0.2">
      <c r="A25" s="56" t="s">
        <v>71</v>
      </c>
      <c r="B25" s="57" t="s">
        <v>123</v>
      </c>
      <c r="C25" s="104" t="s">
        <v>90</v>
      </c>
      <c r="D25" s="105"/>
      <c r="E25" s="105"/>
      <c r="F25" s="105"/>
      <c r="G25" s="105"/>
      <c r="H25" s="105"/>
      <c r="I25" s="105"/>
      <c r="J25" s="106"/>
      <c r="K25" s="63" t="s">
        <v>211</v>
      </c>
      <c r="L25" s="64" t="s">
        <v>232</v>
      </c>
    </row>
    <row r="26" spans="1:12" s="4" customFormat="1" ht="53.1" customHeight="1" x14ac:dyDescent="0.2">
      <c r="A26" s="56" t="s">
        <v>72</v>
      </c>
      <c r="B26" s="57" t="s">
        <v>124</v>
      </c>
      <c r="C26" s="104" t="s">
        <v>89</v>
      </c>
      <c r="D26" s="105"/>
      <c r="E26" s="105"/>
      <c r="F26" s="105"/>
      <c r="G26" s="105"/>
      <c r="H26" s="105"/>
      <c r="I26" s="105"/>
      <c r="J26" s="106"/>
      <c r="K26" s="63" t="s">
        <v>213</v>
      </c>
      <c r="L26" s="72" t="s">
        <v>233</v>
      </c>
    </row>
    <row r="27" spans="1:12" s="4" customFormat="1" ht="42" customHeight="1" x14ac:dyDescent="0.2">
      <c r="A27" s="56" t="s">
        <v>73</v>
      </c>
      <c r="B27" s="57" t="s">
        <v>125</v>
      </c>
      <c r="C27" s="104" t="s">
        <v>91</v>
      </c>
      <c r="D27" s="105"/>
      <c r="E27" s="105"/>
      <c r="F27" s="105"/>
      <c r="G27" s="105"/>
      <c r="H27" s="105"/>
      <c r="I27" s="105"/>
      <c r="J27" s="106"/>
      <c r="K27" s="63" t="s">
        <v>218</v>
      </c>
      <c r="L27" s="64" t="s">
        <v>234</v>
      </c>
    </row>
    <row r="28" spans="1:12" s="4" customFormat="1" ht="57.95" customHeight="1" x14ac:dyDescent="0.2">
      <c r="A28" s="54" t="s">
        <v>114</v>
      </c>
      <c r="B28" s="55" t="s">
        <v>116</v>
      </c>
      <c r="C28" s="93" t="s">
        <v>252</v>
      </c>
      <c r="D28" s="94"/>
      <c r="E28" s="94"/>
      <c r="F28" s="94"/>
      <c r="G28" s="94"/>
      <c r="H28" s="94"/>
      <c r="I28" s="94"/>
      <c r="J28" s="95"/>
      <c r="K28" s="65" t="s">
        <v>219</v>
      </c>
      <c r="L28" s="62" t="s">
        <v>226</v>
      </c>
    </row>
    <row r="29" spans="1:12" s="4" customFormat="1" ht="51.95" customHeight="1" x14ac:dyDescent="0.2">
      <c r="A29" s="56" t="s">
        <v>48</v>
      </c>
      <c r="B29" s="57" t="s">
        <v>106</v>
      </c>
      <c r="C29" s="104" t="s">
        <v>107</v>
      </c>
      <c r="D29" s="105"/>
      <c r="E29" s="105"/>
      <c r="F29" s="105"/>
      <c r="G29" s="105"/>
      <c r="H29" s="105"/>
      <c r="I29" s="105"/>
      <c r="J29" s="106"/>
      <c r="K29" s="63" t="s">
        <v>213</v>
      </c>
      <c r="L29" s="64" t="s">
        <v>223</v>
      </c>
    </row>
    <row r="30" spans="1:12" s="4" customFormat="1" ht="38.1" customHeight="1" x14ac:dyDescent="0.2">
      <c r="A30" s="56" t="s">
        <v>49</v>
      </c>
      <c r="B30" s="57" t="s">
        <v>95</v>
      </c>
      <c r="C30" s="104" t="s">
        <v>94</v>
      </c>
      <c r="D30" s="105"/>
      <c r="E30" s="105"/>
      <c r="F30" s="105"/>
      <c r="G30" s="105"/>
      <c r="H30" s="105"/>
      <c r="I30" s="105"/>
      <c r="J30" s="106"/>
      <c r="K30" s="63" t="s">
        <v>220</v>
      </c>
      <c r="L30" s="64" t="s">
        <v>235</v>
      </c>
    </row>
    <row r="31" spans="1:12" s="4" customFormat="1" ht="38.1" customHeight="1" x14ac:dyDescent="0.2">
      <c r="A31" s="56" t="s">
        <v>68</v>
      </c>
      <c r="B31" s="57" t="s">
        <v>188</v>
      </c>
      <c r="C31" s="104" t="s">
        <v>189</v>
      </c>
      <c r="D31" s="105"/>
      <c r="E31" s="105"/>
      <c r="F31" s="105"/>
      <c r="G31" s="105"/>
      <c r="H31" s="105"/>
      <c r="I31" s="105"/>
      <c r="J31" s="106"/>
      <c r="K31" s="63" t="s">
        <v>213</v>
      </c>
      <c r="L31" s="64" t="s">
        <v>236</v>
      </c>
    </row>
    <row r="32" spans="1:12" s="4" customFormat="1" ht="38.1" customHeight="1" x14ac:dyDescent="0.2">
      <c r="A32" s="56" t="s">
        <v>70</v>
      </c>
      <c r="B32" s="57" t="s">
        <v>126</v>
      </c>
      <c r="C32" s="104" t="s">
        <v>96</v>
      </c>
      <c r="D32" s="105"/>
      <c r="E32" s="105"/>
      <c r="F32" s="105"/>
      <c r="G32" s="105"/>
      <c r="H32" s="105"/>
      <c r="I32" s="105"/>
      <c r="J32" s="106"/>
      <c r="K32" s="63" t="s">
        <v>221</v>
      </c>
      <c r="L32" s="64" t="s">
        <v>237</v>
      </c>
    </row>
    <row r="33" spans="1:12" s="4" customFormat="1" ht="38.1" customHeight="1" x14ac:dyDescent="0.2">
      <c r="A33" s="56" t="s">
        <v>69</v>
      </c>
      <c r="B33" s="57" t="s">
        <v>93</v>
      </c>
      <c r="C33" s="104" t="s">
        <v>97</v>
      </c>
      <c r="D33" s="105"/>
      <c r="E33" s="105"/>
      <c r="F33" s="105"/>
      <c r="G33" s="105"/>
      <c r="H33" s="105"/>
      <c r="I33" s="105"/>
      <c r="J33" s="106"/>
      <c r="K33" s="63" t="s">
        <v>213</v>
      </c>
      <c r="L33" s="64" t="s">
        <v>238</v>
      </c>
    </row>
    <row r="34" spans="1:12" s="4" customFormat="1" ht="57" customHeight="1" x14ac:dyDescent="0.2">
      <c r="A34" s="56" t="s">
        <v>74</v>
      </c>
      <c r="B34" s="57" t="s">
        <v>127</v>
      </c>
      <c r="C34" s="104" t="s">
        <v>204</v>
      </c>
      <c r="D34" s="105"/>
      <c r="E34" s="105"/>
      <c r="F34" s="105"/>
      <c r="G34" s="105"/>
      <c r="H34" s="105"/>
      <c r="I34" s="105"/>
      <c r="J34" s="106"/>
      <c r="K34" s="63" t="s">
        <v>213</v>
      </c>
      <c r="L34" s="72" t="s">
        <v>239</v>
      </c>
    </row>
    <row r="35" spans="1:12" s="4" customFormat="1" ht="28.5" customHeight="1" x14ac:dyDescent="0.2">
      <c r="A35" s="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2" ht="12.75" customHeight="1" x14ac:dyDescent="0.2">
      <c r="A36" s="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2.75" customHeight="1" x14ac:dyDescent="0.2">
      <c r="A37" s="6"/>
      <c r="B37" s="31" t="s">
        <v>11</v>
      </c>
      <c r="C37" s="31"/>
      <c r="D37" s="36"/>
      <c r="E37" s="36"/>
      <c r="F37" s="36"/>
      <c r="G37" s="36"/>
      <c r="H37" s="36"/>
      <c r="I37" s="36"/>
      <c r="J37" s="86" t="s">
        <v>12</v>
      </c>
      <c r="K37" s="86"/>
      <c r="L37" s="36"/>
    </row>
    <row r="38" spans="1:12" ht="13.5" customHeight="1" x14ac:dyDescent="0.2">
      <c r="A38" s="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ht="15.75" x14ac:dyDescent="0.2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ht="15.75" x14ac:dyDescent="0.2">
      <c r="A40" s="6"/>
      <c r="B40" s="38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2" ht="15.75" x14ac:dyDescent="0.2">
      <c r="A41" s="6"/>
      <c r="B41" s="36" t="s">
        <v>291</v>
      </c>
      <c r="C41" s="36"/>
      <c r="D41" s="36"/>
      <c r="E41" s="36"/>
      <c r="F41" s="36"/>
      <c r="G41" s="36"/>
      <c r="H41" s="36"/>
      <c r="I41" s="36"/>
      <c r="J41" s="37"/>
      <c r="K41" s="37"/>
      <c r="L41" s="36"/>
    </row>
  </sheetData>
  <mergeCells count="44">
    <mergeCell ref="L7:L9"/>
    <mergeCell ref="C7:J9"/>
    <mergeCell ref="C34:J34"/>
    <mergeCell ref="C19:J19"/>
    <mergeCell ref="C23:J23"/>
    <mergeCell ref="C29:J29"/>
    <mergeCell ref="C30:J30"/>
    <mergeCell ref="C31:J31"/>
    <mergeCell ref="C32:J32"/>
    <mergeCell ref="C26:J26"/>
    <mergeCell ref="C27:J27"/>
    <mergeCell ref="C33:J33"/>
    <mergeCell ref="C21:J21"/>
    <mergeCell ref="C22:J22"/>
    <mergeCell ref="C24:J24"/>
    <mergeCell ref="C25:J25"/>
    <mergeCell ref="B5:D5"/>
    <mergeCell ref="F5:I5"/>
    <mergeCell ref="K5:L5"/>
    <mergeCell ref="C6:L6"/>
    <mergeCell ref="A1:L1"/>
    <mergeCell ref="A2:L2"/>
    <mergeCell ref="A3:A4"/>
    <mergeCell ref="B3:D4"/>
    <mergeCell ref="E3:I3"/>
    <mergeCell ref="J3:L3"/>
    <mergeCell ref="F4:I4"/>
    <mergeCell ref="K4:L4"/>
    <mergeCell ref="A6:B6"/>
    <mergeCell ref="J37:K37"/>
    <mergeCell ref="A7:A9"/>
    <mergeCell ref="B7:B9"/>
    <mergeCell ref="K7:K9"/>
    <mergeCell ref="C28:J28"/>
    <mergeCell ref="C16:J16"/>
    <mergeCell ref="C10:J10"/>
    <mergeCell ref="C11:J11"/>
    <mergeCell ref="C12:J12"/>
    <mergeCell ref="C13:J13"/>
    <mergeCell ref="C20:J20"/>
    <mergeCell ref="C14:J14"/>
    <mergeCell ref="C15:J15"/>
    <mergeCell ref="C17:J17"/>
    <mergeCell ref="C18:J18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+MIR!C18</f>
        <v>Porcentaje de eventos del programa "Playas limpias" desarrollados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138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0.1" customHeight="1" x14ac:dyDescent="0.2">
      <c r="A14" s="136" t="s">
        <v>7</v>
      </c>
      <c r="B14" s="136"/>
      <c r="C14" s="136"/>
      <c r="D14" s="142" t="s">
        <v>143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+MIR!A18</f>
        <v>Actividad 2.2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+MIR!B18</f>
        <v>Areás turísticas limpias y conservadas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8.95" customHeight="1" x14ac:dyDescent="0.2">
      <c r="A23" s="164" t="s">
        <v>144</v>
      </c>
      <c r="B23" s="164"/>
      <c r="C23" s="164"/>
      <c r="D23" s="164"/>
      <c r="E23" s="164"/>
      <c r="F23" s="166" t="s">
        <v>101</v>
      </c>
      <c r="G23" s="166"/>
      <c r="H23" s="165" t="s">
        <v>58</v>
      </c>
      <c r="I23" s="165"/>
      <c r="J23" s="70">
        <v>0</v>
      </c>
      <c r="K23" s="70">
        <v>1</v>
      </c>
      <c r="L23" s="70">
        <v>1</v>
      </c>
      <c r="M23" s="70">
        <v>0</v>
      </c>
      <c r="N23" s="165">
        <f>SUM(J23:M23)</f>
        <v>2</v>
      </c>
      <c r="O23" s="165"/>
      <c r="P23" s="165"/>
      <c r="Q23" s="165"/>
    </row>
    <row r="24" spans="1:17" s="58" customFormat="1" ht="64.5" customHeight="1" x14ac:dyDescent="0.2">
      <c r="A24" s="164" t="s">
        <v>145</v>
      </c>
      <c r="B24" s="164"/>
      <c r="C24" s="164"/>
      <c r="D24" s="164"/>
      <c r="E24" s="164"/>
      <c r="F24" s="166" t="s">
        <v>101</v>
      </c>
      <c r="G24" s="166"/>
      <c r="H24" s="165" t="s">
        <v>58</v>
      </c>
      <c r="I24" s="165"/>
      <c r="J24" s="70">
        <v>0</v>
      </c>
      <c r="K24" s="70">
        <v>1</v>
      </c>
      <c r="L24" s="70">
        <v>1</v>
      </c>
      <c r="M24" s="70">
        <v>0</v>
      </c>
      <c r="N24" s="165">
        <f>SUM(J24:M24)</f>
        <v>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/>
      <c r="K25" s="59">
        <f t="shared" ref="K25:L25" si="0">+K23/K24*100</f>
        <v>100</v>
      </c>
      <c r="L25" s="59">
        <f t="shared" si="0"/>
        <v>100</v>
      </c>
      <c r="M25" s="59"/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43.5" customHeight="1" x14ac:dyDescent="0.2">
      <c r="A12" s="136" t="s">
        <v>2</v>
      </c>
      <c r="B12" s="136"/>
      <c r="C12" s="136"/>
      <c r="D12" s="140" t="str">
        <f>+MIR!C19</f>
        <v>Porcentaje de cursos realizados de capacitación turística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146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148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+MIR!A19</f>
        <v>Actividad 2.3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+MIR!B19</f>
        <v xml:space="preserve">Prestadores de servicios túristicos preparados profesionalmente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8.95" customHeight="1" x14ac:dyDescent="0.2">
      <c r="A23" s="164" t="s">
        <v>149</v>
      </c>
      <c r="B23" s="164"/>
      <c r="C23" s="164"/>
      <c r="D23" s="164"/>
      <c r="E23" s="164"/>
      <c r="F23" s="166" t="s">
        <v>102</v>
      </c>
      <c r="G23" s="166"/>
      <c r="H23" s="165" t="s">
        <v>58</v>
      </c>
      <c r="I23" s="165"/>
      <c r="J23" s="70">
        <v>1</v>
      </c>
      <c r="K23" s="70">
        <v>0</v>
      </c>
      <c r="L23" s="70">
        <v>1</v>
      </c>
      <c r="M23" s="70">
        <v>0</v>
      </c>
      <c r="N23" s="165">
        <f>SUM(J23:M23)</f>
        <v>2</v>
      </c>
      <c r="O23" s="165"/>
      <c r="P23" s="165"/>
      <c r="Q23" s="165"/>
    </row>
    <row r="24" spans="1:17" s="58" customFormat="1" ht="45.6" customHeight="1" x14ac:dyDescent="0.2">
      <c r="A24" s="164" t="s">
        <v>150</v>
      </c>
      <c r="B24" s="164"/>
      <c r="C24" s="164"/>
      <c r="D24" s="164"/>
      <c r="E24" s="164"/>
      <c r="F24" s="166" t="s">
        <v>102</v>
      </c>
      <c r="G24" s="166"/>
      <c r="H24" s="165" t="s">
        <v>58</v>
      </c>
      <c r="I24" s="165"/>
      <c r="J24" s="70">
        <v>1</v>
      </c>
      <c r="K24" s="70">
        <v>0</v>
      </c>
      <c r="L24" s="70">
        <v>1</v>
      </c>
      <c r="M24" s="70">
        <v>0</v>
      </c>
      <c r="N24" s="165">
        <f>SUM(J24:M24)</f>
        <v>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83" t="s">
        <v>52</v>
      </c>
      <c r="G25" s="183"/>
      <c r="H25" s="167"/>
      <c r="I25" s="167"/>
      <c r="J25" s="59">
        <f>+J23/J24*100</f>
        <v>100</v>
      </c>
      <c r="K25" s="59"/>
      <c r="L25" s="59">
        <f t="shared" ref="L25" si="0">+L23/L24*100</f>
        <v>100</v>
      </c>
      <c r="M25" s="59"/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8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+MIR!C20</f>
        <v>Porcentaje de eventos de recepción de cruceros realizados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151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7.45" customHeight="1" x14ac:dyDescent="0.2">
      <c r="A14" s="136" t="s">
        <v>7</v>
      </c>
      <c r="B14" s="136"/>
      <c r="C14" s="136"/>
      <c r="D14" s="142" t="s">
        <v>152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+MIR!A20</f>
        <v>Actividad 2.4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+MIR!B20</f>
        <v>Visitantes de cruceros complacidos con la atención recibida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8" customHeight="1" x14ac:dyDescent="0.2">
      <c r="A23" s="164" t="s">
        <v>153</v>
      </c>
      <c r="B23" s="164"/>
      <c r="C23" s="164"/>
      <c r="D23" s="164"/>
      <c r="E23" s="164"/>
      <c r="F23" s="166" t="s">
        <v>101</v>
      </c>
      <c r="G23" s="166"/>
      <c r="H23" s="165" t="s">
        <v>58</v>
      </c>
      <c r="I23" s="165"/>
      <c r="J23" s="70">
        <v>3</v>
      </c>
      <c r="K23" s="70">
        <v>0</v>
      </c>
      <c r="L23" s="70">
        <v>2</v>
      </c>
      <c r="M23" s="70">
        <v>7</v>
      </c>
      <c r="N23" s="165">
        <f>SUM(J23:M23)</f>
        <v>12</v>
      </c>
      <c r="O23" s="165"/>
      <c r="P23" s="165"/>
      <c r="Q23" s="165"/>
    </row>
    <row r="24" spans="1:17" s="58" customFormat="1" ht="41.1" customHeight="1" x14ac:dyDescent="0.2">
      <c r="A24" s="164" t="s">
        <v>154</v>
      </c>
      <c r="B24" s="164"/>
      <c r="C24" s="164"/>
      <c r="D24" s="164"/>
      <c r="E24" s="164"/>
      <c r="F24" s="166" t="s">
        <v>101</v>
      </c>
      <c r="G24" s="166"/>
      <c r="H24" s="165" t="s">
        <v>58</v>
      </c>
      <c r="I24" s="165"/>
      <c r="J24" s="70">
        <v>3</v>
      </c>
      <c r="K24" s="70">
        <v>0</v>
      </c>
      <c r="L24" s="70">
        <v>2</v>
      </c>
      <c r="M24" s="70">
        <v>7</v>
      </c>
      <c r="N24" s="165">
        <f>SUM(J24:M24)</f>
        <v>12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/>
      <c r="L25" s="59">
        <f t="shared" ref="L25:M25" si="0">+L23/L24*100</f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2" t="s">
        <v>3</v>
      </c>
      <c r="K6" s="135" t="s">
        <v>2</v>
      </c>
      <c r="L6" s="135"/>
      <c r="M6" s="135"/>
      <c r="N6" s="135"/>
      <c r="O6" s="22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031</v>
      </c>
      <c r="B7" s="161" t="str">
        <f>+MIR!B5</f>
        <v>PROMOCIÓN Y DESARROLLO ECONÓMICO</v>
      </c>
      <c r="C7" s="161"/>
      <c r="D7" s="161"/>
      <c r="E7" s="161"/>
      <c r="F7" s="161"/>
      <c r="G7" s="161"/>
      <c r="H7" s="161"/>
      <c r="I7" s="161"/>
      <c r="J7" s="24" t="str">
        <f>+MIR!E5</f>
        <v>04</v>
      </c>
      <c r="K7" s="162" t="str">
        <f>+MIR!F5</f>
        <v>FINANZAS DE CALIDAD Y ESTABILIDAD ECONÓMICA</v>
      </c>
      <c r="L7" s="162"/>
      <c r="M7" s="162"/>
      <c r="N7" s="162"/>
      <c r="O7" s="85" t="str">
        <f>+MIR!J5</f>
        <v>10</v>
      </c>
      <c r="P7" s="163" t="str">
        <f>+MIR!K5</f>
        <v>DIRECCIÓN GENERAL DE DESARROLLO ECONÓMICO</v>
      </c>
      <c r="Q7" s="163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+MIR!C21</f>
        <v>Tasa de variacion de empresas nuevas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3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258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259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73" t="s">
        <v>41</v>
      </c>
      <c r="Q14" s="12" t="s">
        <v>51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53</v>
      </c>
      <c r="M15" s="145"/>
      <c r="N15" s="145"/>
      <c r="O15" s="145"/>
      <c r="P15" s="73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+MIR!A21</f>
        <v>Componente 3 = Subprograma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+MIR!B21</f>
        <v>Fomentar el establecimiento, desarrollo y competitividad de empresas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6" t="s">
        <v>32</v>
      </c>
      <c r="K22" s="26" t="s">
        <v>33</v>
      </c>
      <c r="L22" s="26" t="s">
        <v>34</v>
      </c>
      <c r="M22" s="26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260</v>
      </c>
      <c r="B23" s="164"/>
      <c r="C23" s="164"/>
      <c r="D23" s="164"/>
      <c r="E23" s="164"/>
      <c r="F23" s="166"/>
      <c r="G23" s="166"/>
      <c r="H23" s="165" t="s">
        <v>58</v>
      </c>
      <c r="I23" s="165"/>
      <c r="J23" s="70"/>
      <c r="K23" s="70"/>
      <c r="L23" s="70"/>
      <c r="M23" s="70">
        <v>10</v>
      </c>
      <c r="N23" s="168">
        <f>+M23</f>
        <v>10</v>
      </c>
      <c r="O23" s="168"/>
      <c r="P23" s="165"/>
      <c r="Q23" s="165"/>
    </row>
    <row r="24" spans="1:17" s="58" customFormat="1" ht="38.1" customHeight="1" x14ac:dyDescent="0.2">
      <c r="A24" s="164" t="s">
        <v>261</v>
      </c>
      <c r="B24" s="164"/>
      <c r="C24" s="164"/>
      <c r="D24" s="164"/>
      <c r="E24" s="164"/>
      <c r="F24" s="166"/>
      <c r="G24" s="166"/>
      <c r="H24" s="165" t="s">
        <v>58</v>
      </c>
      <c r="I24" s="165"/>
      <c r="J24" s="70"/>
      <c r="K24" s="70"/>
      <c r="L24" s="70"/>
      <c r="M24" s="70">
        <v>15</v>
      </c>
      <c r="N24" s="168">
        <f>+M24</f>
        <v>15</v>
      </c>
      <c r="O24" s="168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56"/>
      <c r="G25" s="156"/>
      <c r="H25" s="156"/>
      <c r="I25" s="156"/>
      <c r="J25" s="59"/>
      <c r="K25" s="59"/>
      <c r="L25" s="59"/>
      <c r="M25" s="59">
        <f>+(M23-M24) /M24*100</f>
        <v>-33.333333333333329</v>
      </c>
      <c r="N25" s="179">
        <f>+(N23-N24) /N24*100</f>
        <v>-33.333333333333329</v>
      </c>
      <c r="O25" s="180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+MIR!C22</f>
        <v>Porcentaje de cursos desarrollados de capacitación para emprendedores y microempresarios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155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5.95" customHeight="1" x14ac:dyDescent="0.2">
      <c r="A14" s="136" t="s">
        <v>7</v>
      </c>
      <c r="B14" s="136"/>
      <c r="C14" s="136"/>
      <c r="D14" s="142" t="s">
        <v>156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+MIR!A22</f>
        <v>Actividad 3.1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+MIR!B22</f>
        <v>Inversionistas mejor preparados para administrar adecuadamente  su empresa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0" customFormat="1" ht="71.45" customHeight="1" x14ac:dyDescent="0.2">
      <c r="A23" s="181" t="s">
        <v>157</v>
      </c>
      <c r="B23" s="181"/>
      <c r="C23" s="181"/>
      <c r="D23" s="181"/>
      <c r="E23" s="181"/>
      <c r="F23" s="167" t="s">
        <v>102</v>
      </c>
      <c r="G23" s="167"/>
      <c r="H23" s="167" t="s">
        <v>58</v>
      </c>
      <c r="I23" s="167"/>
      <c r="J23" s="71">
        <v>1</v>
      </c>
      <c r="K23" s="71">
        <v>1</v>
      </c>
      <c r="L23" s="71">
        <v>1</v>
      </c>
      <c r="M23" s="71">
        <v>1</v>
      </c>
      <c r="N23" s="182">
        <f>SUM(J23:M23)</f>
        <v>4</v>
      </c>
      <c r="O23" s="182"/>
      <c r="P23" s="167"/>
      <c r="Q23" s="167"/>
    </row>
    <row r="24" spans="1:17" s="60" customFormat="1" ht="62.1" customHeight="1" x14ac:dyDescent="0.2">
      <c r="A24" s="181" t="s">
        <v>158</v>
      </c>
      <c r="B24" s="181"/>
      <c r="C24" s="181"/>
      <c r="D24" s="181"/>
      <c r="E24" s="181"/>
      <c r="F24" s="167" t="s">
        <v>102</v>
      </c>
      <c r="G24" s="167"/>
      <c r="H24" s="167" t="s">
        <v>58</v>
      </c>
      <c r="I24" s="167"/>
      <c r="J24" s="71">
        <v>1</v>
      </c>
      <c r="K24" s="71">
        <v>1</v>
      </c>
      <c r="L24" s="71">
        <v>1</v>
      </c>
      <c r="M24" s="71">
        <v>1</v>
      </c>
      <c r="N24" s="182">
        <f>SUM(J24:M24)</f>
        <v>4</v>
      </c>
      <c r="O24" s="182"/>
      <c r="P24" s="167"/>
      <c r="Q24" s="167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+MIR!C23</f>
        <v>Porcentaje de asesorías otorgadas a Mypimes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159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4.95" customHeight="1" x14ac:dyDescent="0.2">
      <c r="A14" s="136" t="s">
        <v>7</v>
      </c>
      <c r="B14" s="136"/>
      <c r="C14" s="136"/>
      <c r="D14" s="142" t="s">
        <v>160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+MIR!A23</f>
        <v>Actividad 3.2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+MIR!B23</f>
        <v>Mypimes preparadas e informadas para aprovechar eficazmente las oportunidades de negocio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161</v>
      </c>
      <c r="B23" s="164"/>
      <c r="C23" s="164"/>
      <c r="D23" s="164"/>
      <c r="E23" s="164"/>
      <c r="F23" s="166" t="s">
        <v>163</v>
      </c>
      <c r="G23" s="166"/>
      <c r="H23" s="165" t="s">
        <v>58</v>
      </c>
      <c r="I23" s="165"/>
      <c r="J23" s="70">
        <v>30</v>
      </c>
      <c r="K23" s="70">
        <v>30</v>
      </c>
      <c r="L23" s="70">
        <v>30</v>
      </c>
      <c r="M23" s="70">
        <v>30</v>
      </c>
      <c r="N23" s="165">
        <f>SUM(J23:M23)</f>
        <v>120</v>
      </c>
      <c r="O23" s="165"/>
      <c r="P23" s="165"/>
      <c r="Q23" s="165"/>
    </row>
    <row r="24" spans="1:17" s="58" customFormat="1" ht="38.1" customHeight="1" x14ac:dyDescent="0.2">
      <c r="A24" s="164" t="s">
        <v>162</v>
      </c>
      <c r="B24" s="164"/>
      <c r="C24" s="164"/>
      <c r="D24" s="164"/>
      <c r="E24" s="164"/>
      <c r="F24" s="166" t="s">
        <v>163</v>
      </c>
      <c r="G24" s="166"/>
      <c r="H24" s="165" t="s">
        <v>58</v>
      </c>
      <c r="I24" s="165"/>
      <c r="J24" s="70">
        <v>30</v>
      </c>
      <c r="K24" s="70">
        <v>30</v>
      </c>
      <c r="L24" s="70">
        <v>30</v>
      </c>
      <c r="M24" s="70">
        <v>30</v>
      </c>
      <c r="N24" s="165">
        <f>SUM(J24:M24)</f>
        <v>120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+MIR!C24</f>
        <v xml:space="preserve">Porcentaje de reuniones celebradas con Sec. de Economía y Mejora Regulatoria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165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5.95" customHeight="1" x14ac:dyDescent="0.2">
      <c r="A14" s="136" t="s">
        <v>7</v>
      </c>
      <c r="B14" s="136"/>
      <c r="C14" s="136"/>
      <c r="D14" s="142" t="s">
        <v>166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+MIR!A24</f>
        <v>Actividad 3.3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+MIR!B24</f>
        <v>Acuerdos establecidos con Sec. de Economía y Mejora Regulatoria para fomentar la inversión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8.95" customHeight="1" x14ac:dyDescent="0.2">
      <c r="A23" s="164" t="s">
        <v>169</v>
      </c>
      <c r="B23" s="164"/>
      <c r="C23" s="164"/>
      <c r="D23" s="164"/>
      <c r="E23" s="164"/>
      <c r="F23" s="166" t="s">
        <v>75</v>
      </c>
      <c r="G23" s="166"/>
      <c r="H23" s="165" t="s">
        <v>58</v>
      </c>
      <c r="I23" s="165"/>
      <c r="J23" s="70">
        <v>0</v>
      </c>
      <c r="K23" s="70">
        <v>1</v>
      </c>
      <c r="L23" s="70">
        <v>0</v>
      </c>
      <c r="M23" s="70">
        <v>1</v>
      </c>
      <c r="N23" s="165">
        <f>SUM(J23:M23)</f>
        <v>2</v>
      </c>
      <c r="O23" s="165"/>
      <c r="P23" s="165"/>
      <c r="Q23" s="165"/>
    </row>
    <row r="24" spans="1:17" s="58" customFormat="1" ht="48.95" customHeight="1" x14ac:dyDescent="0.2">
      <c r="A24" s="164" t="s">
        <v>170</v>
      </c>
      <c r="B24" s="164"/>
      <c r="C24" s="164"/>
      <c r="D24" s="164"/>
      <c r="E24" s="164"/>
      <c r="F24" s="166" t="s">
        <v>75</v>
      </c>
      <c r="G24" s="166"/>
      <c r="H24" s="165" t="s">
        <v>58</v>
      </c>
      <c r="I24" s="165"/>
      <c r="J24" s="70">
        <v>0</v>
      </c>
      <c r="K24" s="70">
        <v>1</v>
      </c>
      <c r="L24" s="70">
        <v>0</v>
      </c>
      <c r="M24" s="70">
        <v>1</v>
      </c>
      <c r="N24" s="165">
        <f>SUM(J24:M24)</f>
        <v>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/>
      <c r="K25" s="59">
        <f t="shared" ref="K25:M25" si="0">+K23/K24*100</f>
        <v>100</v>
      </c>
      <c r="L25" s="59"/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0" t="s">
        <v>3</v>
      </c>
      <c r="K6" s="135" t="s">
        <v>2</v>
      </c>
      <c r="L6" s="135"/>
      <c r="M6" s="135"/>
      <c r="N6" s="135"/>
      <c r="O6" s="40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4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+MIR!C25</f>
        <v>Porcentaje de asistencia a eventos empresariales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1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171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1" customHeight="1" x14ac:dyDescent="0.2">
      <c r="A14" s="136" t="s">
        <v>7</v>
      </c>
      <c r="B14" s="136"/>
      <c r="C14" s="136"/>
      <c r="D14" s="142" t="s">
        <v>172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41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+MIR!A25</f>
        <v>Actividad 3.4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+MIR!B25</f>
        <v>Potenciales inversionistas informados de las oportunidades de negocio en el municipio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39" t="s">
        <v>32</v>
      </c>
      <c r="K22" s="39" t="s">
        <v>33</v>
      </c>
      <c r="L22" s="39" t="s">
        <v>34</v>
      </c>
      <c r="M22" s="39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173</v>
      </c>
      <c r="B23" s="164"/>
      <c r="C23" s="164"/>
      <c r="D23" s="164"/>
      <c r="E23" s="164"/>
      <c r="F23" s="166" t="s">
        <v>101</v>
      </c>
      <c r="G23" s="166"/>
      <c r="H23" s="165" t="s">
        <v>58</v>
      </c>
      <c r="I23" s="165"/>
      <c r="J23" s="70">
        <v>1</v>
      </c>
      <c r="K23" s="70">
        <v>1</v>
      </c>
      <c r="L23" s="70">
        <v>1</v>
      </c>
      <c r="M23" s="70">
        <v>1</v>
      </c>
      <c r="N23" s="165">
        <f>SUM(J23:M23)</f>
        <v>4</v>
      </c>
      <c r="O23" s="165"/>
      <c r="P23" s="165"/>
      <c r="Q23" s="165"/>
    </row>
    <row r="24" spans="1:17" s="58" customFormat="1" ht="57.6" customHeight="1" x14ac:dyDescent="0.2">
      <c r="A24" s="164" t="s">
        <v>174</v>
      </c>
      <c r="B24" s="164"/>
      <c r="C24" s="164"/>
      <c r="D24" s="164"/>
      <c r="E24" s="164"/>
      <c r="F24" s="166" t="s">
        <v>101</v>
      </c>
      <c r="G24" s="166"/>
      <c r="H24" s="165" t="s">
        <v>58</v>
      </c>
      <c r="I24" s="165"/>
      <c r="J24" s="70">
        <v>1</v>
      </c>
      <c r="K24" s="70">
        <v>1</v>
      </c>
      <c r="L24" s="70">
        <v>1</v>
      </c>
      <c r="M24" s="70">
        <v>1</v>
      </c>
      <c r="N24" s="165">
        <f>SUM(J24:M24)</f>
        <v>4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0" t="s">
        <v>3</v>
      </c>
      <c r="K6" s="135" t="s">
        <v>2</v>
      </c>
      <c r="L6" s="135"/>
      <c r="M6" s="135"/>
      <c r="N6" s="135"/>
      <c r="O6" s="40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4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+MIR!C26</f>
        <v>Porcentaje de capacitación proporcionada al personal de la coordinación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1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175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0.1" customHeight="1" x14ac:dyDescent="0.2">
      <c r="A14" s="136" t="s">
        <v>7</v>
      </c>
      <c r="B14" s="136"/>
      <c r="C14" s="136"/>
      <c r="D14" s="142" t="s">
        <v>176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41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+MIR!A26</f>
        <v>Actividad 3.5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+MIR!B26</f>
        <v>Personal mejor preparado para realizar sus actividades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39" t="s">
        <v>32</v>
      </c>
      <c r="K22" s="39" t="s">
        <v>33</v>
      </c>
      <c r="L22" s="39" t="s">
        <v>34</v>
      </c>
      <c r="M22" s="39" t="s">
        <v>35</v>
      </c>
      <c r="N22" s="147"/>
      <c r="O22" s="147"/>
      <c r="P22" s="147"/>
      <c r="Q22" s="147"/>
    </row>
    <row r="23" spans="1:17" s="58" customFormat="1" ht="51.6" customHeight="1" x14ac:dyDescent="0.2">
      <c r="A23" s="164" t="s">
        <v>177</v>
      </c>
      <c r="B23" s="164"/>
      <c r="C23" s="164"/>
      <c r="D23" s="164"/>
      <c r="E23" s="164"/>
      <c r="F23" s="166" t="s">
        <v>102</v>
      </c>
      <c r="G23" s="166"/>
      <c r="H23" s="165" t="s">
        <v>58</v>
      </c>
      <c r="I23" s="165"/>
      <c r="J23" s="70">
        <v>0</v>
      </c>
      <c r="K23" s="70">
        <v>1</v>
      </c>
      <c r="L23" s="70">
        <v>0</v>
      </c>
      <c r="M23" s="70">
        <v>1</v>
      </c>
      <c r="N23" s="165">
        <f>SUM(J23:M23)</f>
        <v>2</v>
      </c>
      <c r="O23" s="165"/>
      <c r="P23" s="165"/>
      <c r="Q23" s="165"/>
    </row>
    <row r="24" spans="1:17" s="58" customFormat="1" ht="64.5" customHeight="1" x14ac:dyDescent="0.2">
      <c r="A24" s="164" t="s">
        <v>178</v>
      </c>
      <c r="B24" s="164"/>
      <c r="C24" s="164"/>
      <c r="D24" s="164"/>
      <c r="E24" s="164"/>
      <c r="F24" s="166" t="s">
        <v>102</v>
      </c>
      <c r="G24" s="166"/>
      <c r="H24" s="165" t="s">
        <v>58</v>
      </c>
      <c r="I24" s="165"/>
      <c r="J24" s="70">
        <v>0</v>
      </c>
      <c r="K24" s="70">
        <v>1</v>
      </c>
      <c r="L24" s="70">
        <v>0</v>
      </c>
      <c r="M24" s="70">
        <v>1</v>
      </c>
      <c r="N24" s="165">
        <f>SUM(J24:M24)</f>
        <v>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/>
      <c r="K25" s="59">
        <f t="shared" ref="K25:M25" si="0">+K23/K24*100</f>
        <v>100</v>
      </c>
      <c r="L25" s="59"/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0" t="s">
        <v>3</v>
      </c>
      <c r="K6" s="135" t="s">
        <v>2</v>
      </c>
      <c r="L6" s="135"/>
      <c r="M6" s="135"/>
      <c r="N6" s="135"/>
      <c r="O6" s="40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4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18" s="4" customFormat="1" ht="43.5" customHeight="1" x14ac:dyDescent="0.2">
      <c r="A12" s="136" t="s">
        <v>2</v>
      </c>
      <c r="B12" s="136"/>
      <c r="C12" s="136"/>
      <c r="D12" s="140" t="str">
        <f>+MIR!C27</f>
        <v>Porcentaje de eventos de Mercadito Empresarial realizados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1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179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180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41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+MIR!A27</f>
        <v>Actividad 3.6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+MIR!B27</f>
        <v>Consumo incrementado a negocios locales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39" t="s">
        <v>32</v>
      </c>
      <c r="K22" s="39" t="s">
        <v>33</v>
      </c>
      <c r="L22" s="39" t="s">
        <v>34</v>
      </c>
      <c r="M22" s="39" t="s">
        <v>35</v>
      </c>
      <c r="N22" s="147"/>
      <c r="O22" s="147"/>
      <c r="P22" s="147"/>
      <c r="Q22" s="147"/>
    </row>
    <row r="23" spans="1:17" s="58" customFormat="1" ht="54.6" customHeight="1" x14ac:dyDescent="0.2">
      <c r="A23" s="164" t="s">
        <v>181</v>
      </c>
      <c r="B23" s="164"/>
      <c r="C23" s="164"/>
      <c r="D23" s="164"/>
      <c r="E23" s="164"/>
      <c r="F23" s="166" t="s">
        <v>101</v>
      </c>
      <c r="G23" s="166"/>
      <c r="H23" s="165" t="s">
        <v>58</v>
      </c>
      <c r="I23" s="165"/>
      <c r="J23" s="70">
        <v>1</v>
      </c>
      <c r="K23" s="70">
        <v>0</v>
      </c>
      <c r="L23" s="70">
        <v>0</v>
      </c>
      <c r="M23" s="70">
        <v>1</v>
      </c>
      <c r="N23" s="165">
        <f>SUM(J23:M23)</f>
        <v>2</v>
      </c>
      <c r="O23" s="165"/>
      <c r="P23" s="165"/>
      <c r="Q23" s="165"/>
    </row>
    <row r="24" spans="1:17" s="58" customFormat="1" ht="53.45" customHeight="1" x14ac:dyDescent="0.2">
      <c r="A24" s="164" t="s">
        <v>182</v>
      </c>
      <c r="B24" s="164"/>
      <c r="C24" s="164"/>
      <c r="D24" s="164"/>
      <c r="E24" s="164"/>
      <c r="F24" s="166" t="s">
        <v>101</v>
      </c>
      <c r="G24" s="166"/>
      <c r="H24" s="165" t="s">
        <v>58</v>
      </c>
      <c r="I24" s="165"/>
      <c r="J24" s="70">
        <v>1</v>
      </c>
      <c r="K24" s="70">
        <v>0</v>
      </c>
      <c r="L24" s="70">
        <v>0</v>
      </c>
      <c r="M24" s="70">
        <v>1</v>
      </c>
      <c r="N24" s="165">
        <f>SUM(J24:M24)</f>
        <v>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/>
      <c r="L25" s="59"/>
      <c r="M25" s="59">
        <f t="shared" ref="M25" si="0">+M23/M24*100</f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20.14062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44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38.450000000000003" customHeight="1" x14ac:dyDescent="0.2">
      <c r="A12" s="136" t="s">
        <v>2</v>
      </c>
      <c r="B12" s="136"/>
      <c r="C12" s="136"/>
      <c r="D12" s="140" t="str">
        <f>+MIR!C10</f>
        <v>Porcentaje de Recaudación por Administración Directa de la Hacienda Municipal,  basado en Ordenamientos Legales y Políticas Programáticas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286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3.5" customHeight="1" x14ac:dyDescent="0.2">
      <c r="A14" s="136" t="s">
        <v>7</v>
      </c>
      <c r="B14" s="136"/>
      <c r="C14" s="136"/>
      <c r="D14" s="142" t="s">
        <v>287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8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62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53</v>
      </c>
      <c r="M15" s="145"/>
      <c r="N15" s="145"/>
      <c r="O15" s="145"/>
      <c r="P15" s="81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55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+MIR!A10</f>
        <v>Fin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+MIR!B10</f>
        <v>Contribuir a fortalecer las finanzas públicas municipales y el crecimiento económico mediante programas de fomento a la inversión económica productiva, competitividad e innovación municipal.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82" customFormat="1" ht="59.45" customHeight="1" x14ac:dyDescent="0.2">
      <c r="A23" s="148" t="s">
        <v>288</v>
      </c>
      <c r="B23" s="149"/>
      <c r="C23" s="149"/>
      <c r="D23" s="149"/>
      <c r="E23" s="150"/>
      <c r="F23" s="151" t="s">
        <v>289</v>
      </c>
      <c r="G23" s="152"/>
      <c r="H23" s="153" t="s">
        <v>58</v>
      </c>
      <c r="I23" s="154"/>
      <c r="J23" s="83">
        <v>218664228.11000001</v>
      </c>
      <c r="K23" s="83">
        <v>170475385.27000001</v>
      </c>
      <c r="L23" s="83">
        <v>169456434.13</v>
      </c>
      <c r="M23" s="83">
        <v>173108289.47999999</v>
      </c>
      <c r="N23" s="155">
        <f>SUM(J23:M23)</f>
        <v>731704336.99000001</v>
      </c>
      <c r="O23" s="155"/>
      <c r="P23" s="156"/>
      <c r="Q23" s="156"/>
    </row>
    <row r="24" spans="1:17" s="82" customFormat="1" ht="59.45" customHeight="1" x14ac:dyDescent="0.2">
      <c r="A24" s="148" t="s">
        <v>290</v>
      </c>
      <c r="B24" s="149"/>
      <c r="C24" s="149"/>
      <c r="D24" s="149"/>
      <c r="E24" s="150"/>
      <c r="F24" s="156" t="s">
        <v>289</v>
      </c>
      <c r="G24" s="156"/>
      <c r="H24" s="145" t="s">
        <v>58</v>
      </c>
      <c r="I24" s="145"/>
      <c r="J24" s="83">
        <v>218664228.11000001</v>
      </c>
      <c r="K24" s="83">
        <v>170475385.27000001</v>
      </c>
      <c r="L24" s="83">
        <v>169456434.13</v>
      </c>
      <c r="M24" s="83">
        <v>173108289.47999999</v>
      </c>
      <c r="N24" s="155">
        <f>SUM(J24:M24)</f>
        <v>731704336.99000001</v>
      </c>
      <c r="O24" s="155"/>
      <c r="P24" s="156"/>
      <c r="Q24" s="156"/>
    </row>
    <row r="25" spans="1:17" s="82" customFormat="1" ht="43.5" customHeight="1" x14ac:dyDescent="0.2">
      <c r="A25" s="159" t="s">
        <v>57</v>
      </c>
      <c r="B25" s="159"/>
      <c r="C25" s="159"/>
      <c r="D25" s="159"/>
      <c r="E25" s="159"/>
      <c r="F25" s="156"/>
      <c r="G25" s="156"/>
      <c r="H25" s="156"/>
      <c r="I25" s="156"/>
      <c r="J25" s="59">
        <f>+J23/J24*100</f>
        <v>100</v>
      </c>
      <c r="K25" s="59">
        <f>+K23/K24*100</f>
        <v>100</v>
      </c>
      <c r="L25" s="59">
        <f>+L23/L24*100</f>
        <v>100</v>
      </c>
      <c r="M25" s="59">
        <f>+M23/M24*100</f>
        <v>100</v>
      </c>
      <c r="N25" s="160">
        <f>+N23/N24*100</f>
        <v>100</v>
      </c>
      <c r="O25" s="160"/>
      <c r="P25" s="156"/>
      <c r="Q25" s="156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fitToHeight="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2" t="s">
        <v>3</v>
      </c>
      <c r="K6" s="135" t="s">
        <v>2</v>
      </c>
      <c r="L6" s="135"/>
      <c r="M6" s="135"/>
      <c r="N6" s="135"/>
      <c r="O6" s="22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031</v>
      </c>
      <c r="B7" s="161" t="str">
        <f>+MIR!B5</f>
        <v>PROMOCIÓN Y DESARROLLO ECONÓMICO</v>
      </c>
      <c r="C7" s="161"/>
      <c r="D7" s="161"/>
      <c r="E7" s="161"/>
      <c r="F7" s="161"/>
      <c r="G7" s="161"/>
      <c r="H7" s="161"/>
      <c r="I7" s="161"/>
      <c r="J7" s="24" t="str">
        <f>+MIR!E5</f>
        <v>04</v>
      </c>
      <c r="K7" s="162" t="str">
        <f>+MIR!F5</f>
        <v>FINANZAS DE CALIDAD Y ESTABILIDAD ECONÓMICA</v>
      </c>
      <c r="L7" s="162"/>
      <c r="M7" s="162"/>
      <c r="N7" s="162"/>
      <c r="O7" s="85" t="str">
        <f>+MIR!J5</f>
        <v>10</v>
      </c>
      <c r="P7" s="163" t="str">
        <f>+MIR!K5</f>
        <v>DIRECCIÓN GENERAL DE DESARROLLO ECONÓMICO</v>
      </c>
      <c r="Q7" s="163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+MIR!C28</f>
        <v xml:space="preserve">Porcentaje de programas de promoción económica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3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253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254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73" t="s">
        <v>41</v>
      </c>
      <c r="Q14" s="12" t="s">
        <v>51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62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53</v>
      </c>
      <c r="M15" s="145"/>
      <c r="N15" s="145"/>
      <c r="O15" s="145"/>
      <c r="P15" s="73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2" t="s">
        <v>61</v>
      </c>
      <c r="E16" s="143"/>
      <c r="F16" s="143"/>
      <c r="G16" s="143"/>
      <c r="H16" s="143"/>
      <c r="I16" s="144"/>
      <c r="J16" s="185" t="s">
        <v>23</v>
      </c>
      <c r="K16" s="186"/>
      <c r="L16" s="186"/>
      <c r="M16" s="186"/>
      <c r="N16" s="186"/>
      <c r="O16" s="187"/>
      <c r="P16" s="142" t="str">
        <f>+MIR!A28</f>
        <v>Componente 4 = Subprograma</v>
      </c>
      <c r="Q16" s="144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+MIR!B28</f>
        <v>Gestionar planes y programas de fomento de inversión económica en el municipio involucrando el sector social, privado y público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6" t="s">
        <v>32</v>
      </c>
      <c r="K22" s="26" t="s">
        <v>33</v>
      </c>
      <c r="L22" s="26" t="s">
        <v>34</v>
      </c>
      <c r="M22" s="26" t="s">
        <v>35</v>
      </c>
      <c r="N22" s="147"/>
      <c r="O22" s="147"/>
      <c r="P22" s="147"/>
      <c r="Q22" s="147"/>
    </row>
    <row r="23" spans="1:17" s="58" customFormat="1" ht="70.5" customHeight="1" x14ac:dyDescent="0.2">
      <c r="A23" s="164" t="s">
        <v>255</v>
      </c>
      <c r="B23" s="164"/>
      <c r="C23" s="164"/>
      <c r="D23" s="164"/>
      <c r="E23" s="164"/>
      <c r="F23" s="166" t="s">
        <v>256</v>
      </c>
      <c r="G23" s="166"/>
      <c r="H23" s="166" t="s">
        <v>56</v>
      </c>
      <c r="I23" s="166"/>
      <c r="J23" s="70"/>
      <c r="K23" s="70"/>
      <c r="L23" s="70"/>
      <c r="M23" s="70">
        <v>7</v>
      </c>
      <c r="N23" s="165">
        <f>SUM(J23:M23)</f>
        <v>7</v>
      </c>
      <c r="O23" s="165"/>
      <c r="P23" s="184" t="s">
        <v>281</v>
      </c>
      <c r="Q23" s="168"/>
    </row>
    <row r="24" spans="1:17" s="58" customFormat="1" ht="59.45" customHeight="1" x14ac:dyDescent="0.2">
      <c r="A24" s="164" t="s">
        <v>257</v>
      </c>
      <c r="B24" s="164"/>
      <c r="C24" s="164"/>
      <c r="D24" s="164"/>
      <c r="E24" s="164"/>
      <c r="F24" s="166" t="s">
        <v>256</v>
      </c>
      <c r="G24" s="166"/>
      <c r="H24" s="166" t="s">
        <v>56</v>
      </c>
      <c r="I24" s="166"/>
      <c r="J24" s="70"/>
      <c r="K24" s="70"/>
      <c r="L24" s="70"/>
      <c r="M24" s="70">
        <v>7</v>
      </c>
      <c r="N24" s="165">
        <f>SUM(J24:M24)</f>
        <v>7</v>
      </c>
      <c r="O24" s="165"/>
      <c r="P24" s="184" t="s">
        <v>281</v>
      </c>
      <c r="Q24" s="168"/>
    </row>
    <row r="25" spans="1:17" s="60" customFormat="1" ht="36.950000000000003" customHeight="1" x14ac:dyDescent="0.2">
      <c r="A25" s="159" t="s">
        <v>57</v>
      </c>
      <c r="B25" s="159"/>
      <c r="C25" s="159"/>
      <c r="D25" s="159"/>
      <c r="E25" s="159"/>
      <c r="F25" s="156" t="s">
        <v>52</v>
      </c>
      <c r="G25" s="156"/>
      <c r="H25" s="156"/>
      <c r="I25" s="156"/>
      <c r="J25" s="74"/>
      <c r="K25" s="74"/>
      <c r="L25" s="74"/>
      <c r="M25" s="59">
        <f t="shared" ref="M25" si="0">+M23/M24*100</f>
        <v>100</v>
      </c>
      <c r="N25" s="173">
        <f>+N23/N24*100</f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s="76" customFormat="1" ht="15.75" x14ac:dyDescent="0.2">
      <c r="A31" s="76" t="s">
        <v>282</v>
      </c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7"/>
      <c r="M31" s="77"/>
    </row>
    <row r="32" spans="1:17" s="76" customFormat="1" ht="15.75" x14ac:dyDescent="0.2">
      <c r="A32" s="76" t="s">
        <v>274</v>
      </c>
      <c r="B32" s="77"/>
      <c r="C32" s="79"/>
      <c r="D32" s="79"/>
      <c r="E32" s="79"/>
      <c r="F32" s="79"/>
      <c r="G32" s="79"/>
      <c r="H32" s="79"/>
      <c r="I32" s="79"/>
      <c r="J32" s="79"/>
      <c r="K32" s="79"/>
      <c r="L32" s="77"/>
      <c r="M32" s="77"/>
    </row>
    <row r="33" spans="1:16" s="76" customFormat="1" ht="15.75" x14ac:dyDescent="0.2">
      <c r="A33" s="76" t="s">
        <v>275</v>
      </c>
      <c r="B33" s="77"/>
      <c r="C33" s="80"/>
      <c r="D33" s="80"/>
      <c r="E33" s="80"/>
      <c r="F33" s="80"/>
      <c r="G33" s="80"/>
      <c r="H33" s="80"/>
      <c r="I33" s="80"/>
      <c r="J33" s="80"/>
      <c r="K33" s="80"/>
      <c r="L33" s="77"/>
      <c r="M33" s="77"/>
    </row>
    <row r="34" spans="1:16" s="76" customFormat="1" ht="15.75" x14ac:dyDescent="0.2">
      <c r="A34" s="76" t="s">
        <v>276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6" s="76" customFormat="1" ht="15.75" x14ac:dyDescent="0.2">
      <c r="A35" s="76" t="s">
        <v>277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1:16" s="76" customFormat="1" ht="15.75" x14ac:dyDescent="0.2">
      <c r="A36" s="76" t="s">
        <v>278</v>
      </c>
    </row>
    <row r="37" spans="1:16" s="76" customFormat="1" ht="15.75" x14ac:dyDescent="0.2">
      <c r="A37" s="76" t="s">
        <v>279</v>
      </c>
    </row>
    <row r="38" spans="1:16" s="76" customFormat="1" ht="15.75" x14ac:dyDescent="0.2">
      <c r="A38" s="76" t="s">
        <v>280</v>
      </c>
    </row>
    <row r="39" spans="1:16" ht="18.75" x14ac:dyDescent="0.2">
      <c r="P39" s="75"/>
    </row>
    <row r="40" spans="1:16" ht="18.75" x14ac:dyDescent="0.2">
      <c r="P40" s="75"/>
    </row>
    <row r="41" spans="1:16" ht="18.75" x14ac:dyDescent="0.2">
      <c r="P41" s="75"/>
    </row>
    <row r="42" spans="1:16" ht="18.75" x14ac:dyDescent="0.2">
      <c r="P42" s="75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+MIR!C29</f>
        <v>Porcentaje de eventos atendidos relacionados a la coordinación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103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1.45" customHeight="1" x14ac:dyDescent="0.2">
      <c r="A14" s="136" t="s">
        <v>7</v>
      </c>
      <c r="B14" s="136"/>
      <c r="C14" s="136"/>
      <c r="D14" s="142" t="s">
        <v>183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+MIR!A29</f>
        <v>Actividad 4.1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+MIR!B29</f>
        <v>Eventos relacionados a la coordinación atendidos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0" customFormat="1" ht="44.1" customHeight="1" x14ac:dyDescent="0.2">
      <c r="A23" s="181" t="s">
        <v>104</v>
      </c>
      <c r="B23" s="181"/>
      <c r="C23" s="181"/>
      <c r="D23" s="181"/>
      <c r="E23" s="181"/>
      <c r="F23" s="167" t="s">
        <v>101</v>
      </c>
      <c r="G23" s="167"/>
      <c r="H23" s="167" t="s">
        <v>58</v>
      </c>
      <c r="I23" s="167"/>
      <c r="J23" s="71">
        <v>0</v>
      </c>
      <c r="K23" s="71">
        <v>1</v>
      </c>
      <c r="L23" s="71">
        <v>0</v>
      </c>
      <c r="M23" s="71">
        <v>1</v>
      </c>
      <c r="N23" s="182">
        <f>SUM(J23:M23)</f>
        <v>2</v>
      </c>
      <c r="O23" s="182"/>
      <c r="P23" s="167"/>
      <c r="Q23" s="167"/>
    </row>
    <row r="24" spans="1:17" s="60" customFormat="1" ht="42" customHeight="1" x14ac:dyDescent="0.2">
      <c r="A24" s="159" t="s">
        <v>184</v>
      </c>
      <c r="B24" s="159"/>
      <c r="C24" s="159"/>
      <c r="D24" s="159"/>
      <c r="E24" s="159"/>
      <c r="F24" s="167" t="s">
        <v>101</v>
      </c>
      <c r="G24" s="167"/>
      <c r="H24" s="167" t="s">
        <v>58</v>
      </c>
      <c r="I24" s="167"/>
      <c r="J24" s="71">
        <v>0</v>
      </c>
      <c r="K24" s="71">
        <v>1</v>
      </c>
      <c r="L24" s="71">
        <v>0</v>
      </c>
      <c r="M24" s="71">
        <v>1</v>
      </c>
      <c r="N24" s="182">
        <f>SUM(J24:M24)</f>
        <v>2</v>
      </c>
      <c r="O24" s="182"/>
      <c r="P24" s="167"/>
      <c r="Q24" s="167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/>
      <c r="K25" s="59">
        <f t="shared" ref="K25:M25" si="0">+K23/K24*100</f>
        <v>100</v>
      </c>
      <c r="L25" s="59"/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+MIR!C30</f>
        <v>Porcentaje de reuniones realizadas con empresas para promover la bolsa de trabajo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185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2.5" customHeight="1" x14ac:dyDescent="0.2">
      <c r="A14" s="136" t="s">
        <v>7</v>
      </c>
      <c r="B14" s="136"/>
      <c r="C14" s="136"/>
      <c r="D14" s="142" t="s">
        <v>186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+MIR!A30</f>
        <v>Actividad 4.2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+MIR!B30</f>
        <v>Reuniones realizadas con empresas para promover la bolsa de trabajo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7.1" customHeight="1" x14ac:dyDescent="0.2">
      <c r="A23" s="164" t="s">
        <v>95</v>
      </c>
      <c r="B23" s="164"/>
      <c r="C23" s="164"/>
      <c r="D23" s="164"/>
      <c r="E23" s="164"/>
      <c r="F23" s="166" t="s">
        <v>75</v>
      </c>
      <c r="G23" s="166"/>
      <c r="H23" s="165" t="s">
        <v>58</v>
      </c>
      <c r="I23" s="165"/>
      <c r="J23" s="70">
        <v>2</v>
      </c>
      <c r="K23" s="70">
        <v>2</v>
      </c>
      <c r="L23" s="70">
        <v>2</v>
      </c>
      <c r="M23" s="70">
        <v>2</v>
      </c>
      <c r="N23" s="165">
        <f>SUM(J23:M23)</f>
        <v>8</v>
      </c>
      <c r="O23" s="165"/>
      <c r="P23" s="165"/>
      <c r="Q23" s="165"/>
    </row>
    <row r="24" spans="1:17" s="58" customFormat="1" ht="60.6" customHeight="1" x14ac:dyDescent="0.2">
      <c r="A24" s="164" t="s">
        <v>187</v>
      </c>
      <c r="B24" s="164"/>
      <c r="C24" s="164"/>
      <c r="D24" s="164"/>
      <c r="E24" s="164"/>
      <c r="F24" s="166" t="s">
        <v>75</v>
      </c>
      <c r="G24" s="166"/>
      <c r="H24" s="165" t="s">
        <v>58</v>
      </c>
      <c r="I24" s="165"/>
      <c r="J24" s="70">
        <v>2</v>
      </c>
      <c r="K24" s="70">
        <v>2</v>
      </c>
      <c r="L24" s="70">
        <v>2</v>
      </c>
      <c r="M24" s="70">
        <v>2</v>
      </c>
      <c r="N24" s="165">
        <f>SUM(J24:M24)</f>
        <v>8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+MIR!C31</f>
        <v>Porcentaje de Programas aprovechados de la Secretaría de Economía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190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4.1" customHeight="1" x14ac:dyDescent="0.2">
      <c r="A14" s="136" t="s">
        <v>7</v>
      </c>
      <c r="B14" s="136"/>
      <c r="C14" s="136"/>
      <c r="D14" s="142" t="s">
        <v>191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+MIR!A31</f>
        <v>Actividad 4.3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+MIR!B31</f>
        <v>Programas de apoyo de la Secretaría de Economía aprovechados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4.45" customHeight="1" x14ac:dyDescent="0.2">
      <c r="A23" s="164" t="s">
        <v>192</v>
      </c>
      <c r="B23" s="164"/>
      <c r="C23" s="164"/>
      <c r="D23" s="164"/>
      <c r="E23" s="164"/>
      <c r="F23" s="166" t="s">
        <v>194</v>
      </c>
      <c r="G23" s="166"/>
      <c r="H23" s="165" t="s">
        <v>58</v>
      </c>
      <c r="I23" s="165"/>
      <c r="J23" s="70">
        <v>0</v>
      </c>
      <c r="K23" s="70">
        <v>1</v>
      </c>
      <c r="L23" s="70">
        <v>1</v>
      </c>
      <c r="M23" s="70">
        <v>1</v>
      </c>
      <c r="N23" s="165">
        <f>SUM(J23:M23)</f>
        <v>3</v>
      </c>
      <c r="O23" s="165"/>
      <c r="P23" s="165"/>
      <c r="Q23" s="165"/>
    </row>
    <row r="24" spans="1:17" s="58" customFormat="1" ht="57.6" customHeight="1" x14ac:dyDescent="0.2">
      <c r="A24" s="164" t="s">
        <v>193</v>
      </c>
      <c r="B24" s="164"/>
      <c r="C24" s="164"/>
      <c r="D24" s="164"/>
      <c r="E24" s="164"/>
      <c r="F24" s="166" t="s">
        <v>194</v>
      </c>
      <c r="G24" s="166"/>
      <c r="H24" s="165" t="s">
        <v>58</v>
      </c>
      <c r="I24" s="165"/>
      <c r="J24" s="70">
        <v>0</v>
      </c>
      <c r="K24" s="70">
        <v>1</v>
      </c>
      <c r="L24" s="70">
        <v>1</v>
      </c>
      <c r="M24" s="70">
        <v>1</v>
      </c>
      <c r="N24" s="165">
        <f>SUM(J24:M24)</f>
        <v>3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/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+MIR!C32</f>
        <v>Porcentaje de reportes elaborados con datos estadísticos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195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1.6" customHeight="1" x14ac:dyDescent="0.2">
      <c r="A14" s="136" t="s">
        <v>7</v>
      </c>
      <c r="B14" s="136"/>
      <c r="C14" s="136"/>
      <c r="D14" s="142" t="s">
        <v>197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+MIR!A32</f>
        <v>Actividad 4.4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+MIR!B32</f>
        <v xml:space="preserve">Registro de estadísticas económicas actualizadas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6.5" customHeight="1" x14ac:dyDescent="0.2">
      <c r="A23" s="164" t="s">
        <v>196</v>
      </c>
      <c r="B23" s="164"/>
      <c r="C23" s="164"/>
      <c r="D23" s="164"/>
      <c r="E23" s="164"/>
      <c r="F23" s="166" t="s">
        <v>199</v>
      </c>
      <c r="G23" s="166"/>
      <c r="H23" s="165" t="s">
        <v>58</v>
      </c>
      <c r="I23" s="165"/>
      <c r="J23" s="70">
        <v>3</v>
      </c>
      <c r="K23" s="70">
        <v>3</v>
      </c>
      <c r="L23" s="70">
        <v>3</v>
      </c>
      <c r="M23" s="70">
        <v>3</v>
      </c>
      <c r="N23" s="165">
        <f>SUM(J23:M23)</f>
        <v>12</v>
      </c>
      <c r="O23" s="165"/>
      <c r="P23" s="165"/>
      <c r="Q23" s="165"/>
    </row>
    <row r="24" spans="1:17" s="58" customFormat="1" ht="44.45" customHeight="1" x14ac:dyDescent="0.2">
      <c r="A24" s="164" t="s">
        <v>198</v>
      </c>
      <c r="B24" s="164"/>
      <c r="C24" s="164"/>
      <c r="D24" s="164"/>
      <c r="E24" s="164"/>
      <c r="F24" s="166" t="s">
        <v>199</v>
      </c>
      <c r="G24" s="166"/>
      <c r="H24" s="165" t="s">
        <v>58</v>
      </c>
      <c r="I24" s="165"/>
      <c r="J24" s="70">
        <v>3</v>
      </c>
      <c r="K24" s="70">
        <v>3</v>
      </c>
      <c r="L24" s="70">
        <v>3</v>
      </c>
      <c r="M24" s="70">
        <v>3</v>
      </c>
      <c r="N24" s="165">
        <f>SUM(J24:M24)</f>
        <v>12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+MIR!C33</f>
        <v xml:space="preserve">Porcentaje de reuniones celebradas de vinculación con universidades 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200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3.5" customHeight="1" x14ac:dyDescent="0.2">
      <c r="A14" s="136" t="s">
        <v>7</v>
      </c>
      <c r="B14" s="136"/>
      <c r="C14" s="136"/>
      <c r="D14" s="142" t="s">
        <v>201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+MIR!A33</f>
        <v>Actividad 4.5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+MIR!B33</f>
        <v xml:space="preserve">Reunion celebradas de vinculación con universidades 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44.1" customHeight="1" x14ac:dyDescent="0.2">
      <c r="A23" s="164" t="s">
        <v>202</v>
      </c>
      <c r="B23" s="164"/>
      <c r="C23" s="164"/>
      <c r="D23" s="164"/>
      <c r="E23" s="164"/>
      <c r="F23" s="166" t="s">
        <v>75</v>
      </c>
      <c r="G23" s="166"/>
      <c r="H23" s="165" t="s">
        <v>58</v>
      </c>
      <c r="I23" s="165"/>
      <c r="J23" s="70">
        <v>1</v>
      </c>
      <c r="K23" s="70">
        <v>1</v>
      </c>
      <c r="L23" s="70">
        <v>1</v>
      </c>
      <c r="M23" s="70">
        <v>1</v>
      </c>
      <c r="N23" s="165">
        <f>SUM(J23:M23)</f>
        <v>4</v>
      </c>
      <c r="O23" s="165"/>
      <c r="P23" s="165"/>
      <c r="Q23" s="165"/>
    </row>
    <row r="24" spans="1:17" s="58" customFormat="1" ht="45.6" customHeight="1" x14ac:dyDescent="0.2">
      <c r="A24" s="164" t="s">
        <v>203</v>
      </c>
      <c r="B24" s="164"/>
      <c r="C24" s="164"/>
      <c r="D24" s="164"/>
      <c r="E24" s="164"/>
      <c r="F24" s="166" t="s">
        <v>75</v>
      </c>
      <c r="G24" s="166"/>
      <c r="H24" s="165" t="s">
        <v>58</v>
      </c>
      <c r="I24" s="165"/>
      <c r="J24" s="70">
        <v>1</v>
      </c>
      <c r="K24" s="70">
        <v>1</v>
      </c>
      <c r="L24" s="70">
        <v>1</v>
      </c>
      <c r="M24" s="70">
        <v>1</v>
      </c>
      <c r="N24" s="165">
        <f>SUM(J24:M24)</f>
        <v>4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40" t="s">
        <v>3</v>
      </c>
      <c r="K6" s="135" t="s">
        <v>2</v>
      </c>
      <c r="L6" s="135"/>
      <c r="M6" s="135"/>
      <c r="N6" s="135"/>
      <c r="O6" s="40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4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+MIR!C34</f>
        <v>Porcentaje de cursos de capacitación realizados para fomentar el empleo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41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205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1" customHeight="1" x14ac:dyDescent="0.2">
      <c r="A14" s="136" t="s">
        <v>7</v>
      </c>
      <c r="B14" s="136"/>
      <c r="C14" s="136"/>
      <c r="D14" s="142" t="s">
        <v>206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41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+MIR!A34</f>
        <v>Actividad 4.6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+MIR!B34</f>
        <v>Desempleados preparados para ocupar vacantes en el  mercado laboral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39" t="s">
        <v>32</v>
      </c>
      <c r="K22" s="39" t="s">
        <v>33</v>
      </c>
      <c r="L22" s="39" t="s">
        <v>34</v>
      </c>
      <c r="M22" s="39" t="s">
        <v>35</v>
      </c>
      <c r="N22" s="147"/>
      <c r="O22" s="147"/>
      <c r="P22" s="147"/>
      <c r="Q22" s="147"/>
    </row>
    <row r="23" spans="1:17" s="58" customFormat="1" ht="46.5" customHeight="1" x14ac:dyDescent="0.2">
      <c r="A23" s="164" t="s">
        <v>207</v>
      </c>
      <c r="B23" s="164"/>
      <c r="C23" s="164"/>
      <c r="D23" s="164"/>
      <c r="E23" s="164"/>
      <c r="F23" s="166" t="s">
        <v>102</v>
      </c>
      <c r="G23" s="166"/>
      <c r="H23" s="165" t="s">
        <v>58</v>
      </c>
      <c r="I23" s="165"/>
      <c r="J23" s="70">
        <v>0</v>
      </c>
      <c r="K23" s="70">
        <v>1</v>
      </c>
      <c r="L23" s="70">
        <v>0</v>
      </c>
      <c r="M23" s="70">
        <v>1</v>
      </c>
      <c r="N23" s="165">
        <f>SUM(J23:M23)</f>
        <v>2</v>
      </c>
      <c r="O23" s="165"/>
      <c r="P23" s="165"/>
      <c r="Q23" s="165"/>
    </row>
    <row r="24" spans="1:17" s="58" customFormat="1" ht="46.5" customHeight="1" x14ac:dyDescent="0.2">
      <c r="A24" s="164" t="s">
        <v>208</v>
      </c>
      <c r="B24" s="164"/>
      <c r="C24" s="164"/>
      <c r="D24" s="164"/>
      <c r="E24" s="164"/>
      <c r="F24" s="166" t="s">
        <v>102</v>
      </c>
      <c r="G24" s="166"/>
      <c r="H24" s="165" t="s">
        <v>58</v>
      </c>
      <c r="I24" s="165"/>
      <c r="J24" s="70">
        <v>0</v>
      </c>
      <c r="K24" s="70">
        <v>1</v>
      </c>
      <c r="L24" s="70">
        <v>0</v>
      </c>
      <c r="M24" s="70">
        <v>1</v>
      </c>
      <c r="N24" s="165">
        <f>SUM(J24:M24)</f>
        <v>2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/>
      <c r="K25" s="59">
        <f t="shared" ref="K25:M25" si="0">+K23/K24*100</f>
        <v>100</v>
      </c>
      <c r="L25" s="59"/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4" width="5.7109375" style="2" customWidth="1"/>
    <col min="5" max="5" width="11.855468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031</v>
      </c>
      <c r="B7" s="161" t="str">
        <f>+MIR!B5</f>
        <v>PROMOCIÓN Y DESARROLLO ECONÓMICO</v>
      </c>
      <c r="C7" s="161"/>
      <c r="D7" s="161"/>
      <c r="E7" s="161"/>
      <c r="F7" s="161"/>
      <c r="G7" s="161"/>
      <c r="H7" s="161"/>
      <c r="I7" s="161"/>
      <c r="J7" s="20" t="str">
        <f>+MIR!E5</f>
        <v>04</v>
      </c>
      <c r="K7" s="162" t="str">
        <f>+MIR!F5</f>
        <v>FINANZAS DE CALIDAD Y ESTABILIDAD ECONÓMICA</v>
      </c>
      <c r="L7" s="162"/>
      <c r="M7" s="162"/>
      <c r="N7" s="162"/>
      <c r="O7" s="85" t="str">
        <f>+MIR!J5</f>
        <v>10</v>
      </c>
      <c r="P7" s="163" t="str">
        <f>+MIR!K5</f>
        <v>DIRECCIÓN GENERAL DE DESARROLLO ECONÓMICO</v>
      </c>
      <c r="Q7" s="163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+MIR!C11</f>
        <v>Tasa de variación de empleos registrados en el  IMSS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267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7.45" customHeight="1" x14ac:dyDescent="0.2">
      <c r="A14" s="136" t="s">
        <v>7</v>
      </c>
      <c r="B14" s="136"/>
      <c r="C14" s="136"/>
      <c r="D14" s="142" t="s">
        <v>268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73" t="s">
        <v>41</v>
      </c>
      <c r="Q14" s="12" t="s">
        <v>51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269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53</v>
      </c>
      <c r="M15" s="145"/>
      <c r="N15" s="145"/>
      <c r="O15" s="145"/>
      <c r="P15" s="73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60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+MIR!A11</f>
        <v>Propósito = Programa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+MIR!B11</f>
        <v>Impulsar la economía del municipio involucrando a los diversos sectores mediante programas atractivos de fomento a la inversión, modernización y uso de tecnologías.indispensables para el logro de los objetivos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270</v>
      </c>
      <c r="B23" s="164"/>
      <c r="C23" s="164"/>
      <c r="D23" s="164"/>
      <c r="E23" s="164"/>
      <c r="F23" s="165" t="s">
        <v>271</v>
      </c>
      <c r="G23" s="165"/>
      <c r="H23" s="166" t="s">
        <v>56</v>
      </c>
      <c r="I23" s="166"/>
      <c r="J23" s="70"/>
      <c r="K23" s="70"/>
      <c r="L23" s="70"/>
      <c r="M23" s="70">
        <v>40000</v>
      </c>
      <c r="N23" s="165">
        <f>SUM(J23:M23)</f>
        <v>40000</v>
      </c>
      <c r="O23" s="165"/>
      <c r="P23" s="165"/>
      <c r="Q23" s="165"/>
    </row>
    <row r="24" spans="1:17" s="58" customFormat="1" ht="38.1" customHeight="1" x14ac:dyDescent="0.2">
      <c r="A24" s="164" t="s">
        <v>272</v>
      </c>
      <c r="B24" s="164"/>
      <c r="C24" s="164"/>
      <c r="D24" s="164"/>
      <c r="E24" s="164"/>
      <c r="F24" s="165" t="s">
        <v>271</v>
      </c>
      <c r="G24" s="165"/>
      <c r="H24" s="166" t="s">
        <v>56</v>
      </c>
      <c r="I24" s="166"/>
      <c r="J24" s="70"/>
      <c r="K24" s="70"/>
      <c r="L24" s="70"/>
      <c r="M24" s="70">
        <v>42500</v>
      </c>
      <c r="N24" s="165">
        <f>SUM(J24:M24)</f>
        <v>42500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56" t="s">
        <v>52</v>
      </c>
      <c r="G25" s="156"/>
      <c r="H25" s="156"/>
      <c r="I25" s="156"/>
      <c r="J25" s="59"/>
      <c r="K25" s="59"/>
      <c r="L25" s="59"/>
      <c r="M25" s="59">
        <f t="shared" ref="M25" si="0">+(M23-M24)/M24*100</f>
        <v>-5.8823529411764701</v>
      </c>
      <c r="N25" s="160">
        <f>+(M23-M24)/M24*100</f>
        <v>-5.8823529411764701</v>
      </c>
      <c r="O25" s="160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>
        <v>6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4" fitToHeight="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031</v>
      </c>
      <c r="B7" s="161" t="str">
        <f>+MIR!B5</f>
        <v>PROMOCIÓN Y DESARROLLO ECONÓMICO</v>
      </c>
      <c r="C7" s="161"/>
      <c r="D7" s="161"/>
      <c r="E7" s="161"/>
      <c r="F7" s="161"/>
      <c r="G7" s="161"/>
      <c r="H7" s="161"/>
      <c r="I7" s="161"/>
      <c r="J7" s="20" t="str">
        <f>+MIR!E5</f>
        <v>04</v>
      </c>
      <c r="K7" s="162" t="str">
        <f>+MIR!F5</f>
        <v>FINANZAS DE CALIDAD Y ESTABILIDAD ECONÓMICA</v>
      </c>
      <c r="L7" s="162"/>
      <c r="M7" s="162"/>
      <c r="N7" s="162"/>
      <c r="O7" s="85" t="str">
        <f>+MIR!J5</f>
        <v>10</v>
      </c>
      <c r="P7" s="163" t="str">
        <f>+MIR!K5</f>
        <v>DIRECCIÓN GENERAL DE DESARROLLO ECONÓMICO</v>
      </c>
      <c r="Q7" s="163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+MIR!C12</f>
        <v>Porcentaje de contactos realizados con inversionistas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262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30" customHeight="1" x14ac:dyDescent="0.2">
      <c r="A14" s="136" t="s">
        <v>7</v>
      </c>
      <c r="B14" s="136"/>
      <c r="C14" s="136"/>
      <c r="D14" s="142" t="s">
        <v>263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73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62</v>
      </c>
      <c r="E15" s="140"/>
      <c r="F15" s="140"/>
      <c r="G15" s="140"/>
      <c r="H15" s="140"/>
      <c r="I15" s="140"/>
      <c r="J15" s="136" t="s">
        <v>20</v>
      </c>
      <c r="K15" s="136"/>
      <c r="L15" s="145" t="s">
        <v>53</v>
      </c>
      <c r="M15" s="145"/>
      <c r="N15" s="145"/>
      <c r="O15" s="145"/>
      <c r="P15" s="73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+MIR!A12</f>
        <v>Componente 1 = Subprograma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+MIR!B12</f>
        <v>Contactar a empresarios, inversionistas y autoridades para atraer inversión productiva al municipio.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264</v>
      </c>
      <c r="B23" s="164"/>
      <c r="C23" s="164"/>
      <c r="D23" s="164"/>
      <c r="E23" s="164"/>
      <c r="F23" s="166" t="s">
        <v>265</v>
      </c>
      <c r="G23" s="166"/>
      <c r="H23" s="165" t="s">
        <v>58</v>
      </c>
      <c r="I23" s="165"/>
      <c r="J23" s="70">
        <v>60</v>
      </c>
      <c r="K23" s="70">
        <v>30</v>
      </c>
      <c r="L23" s="70">
        <v>15</v>
      </c>
      <c r="M23" s="70">
        <v>20</v>
      </c>
      <c r="N23" s="165">
        <f>SUM(J23:M23)</f>
        <v>125</v>
      </c>
      <c r="O23" s="165"/>
      <c r="P23" s="165"/>
      <c r="Q23" s="165"/>
    </row>
    <row r="24" spans="1:17" s="58" customFormat="1" ht="38.1" customHeight="1" x14ac:dyDescent="0.2">
      <c r="A24" s="164" t="s">
        <v>266</v>
      </c>
      <c r="B24" s="164"/>
      <c r="C24" s="164"/>
      <c r="D24" s="164"/>
      <c r="E24" s="164"/>
      <c r="F24" s="166" t="s">
        <v>265</v>
      </c>
      <c r="G24" s="166"/>
      <c r="H24" s="165" t="s">
        <v>58</v>
      </c>
      <c r="I24" s="165"/>
      <c r="J24" s="70">
        <v>60</v>
      </c>
      <c r="K24" s="70">
        <v>30</v>
      </c>
      <c r="L24" s="70">
        <v>15</v>
      </c>
      <c r="M24" s="70">
        <v>20</v>
      </c>
      <c r="N24" s="165">
        <f>SUM(J24:M24)</f>
        <v>125</v>
      </c>
      <c r="O24" s="165"/>
      <c r="P24" s="168"/>
      <c r="Q24" s="168"/>
    </row>
    <row r="25" spans="1:17" s="60" customFormat="1" ht="24.75" customHeight="1" x14ac:dyDescent="0.2">
      <c r="A25" s="169" t="s">
        <v>57</v>
      </c>
      <c r="B25" s="170"/>
      <c r="C25" s="170"/>
      <c r="D25" s="170"/>
      <c r="E25" s="171"/>
      <c r="F25" s="156"/>
      <c r="G25" s="156"/>
      <c r="H25" s="156"/>
      <c r="I25" s="156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60">
        <f>+N23/N24*100</f>
        <v>100</v>
      </c>
      <c r="O25" s="160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+MIR!C13</f>
        <v>Porcentaje de reuniones realizadas con inversionistas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98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5" customHeight="1" x14ac:dyDescent="0.2">
      <c r="A14" s="136" t="s">
        <v>7</v>
      </c>
      <c r="B14" s="136"/>
      <c r="C14" s="136"/>
      <c r="D14" s="142" t="s">
        <v>130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16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+MIR!A13</f>
        <v>Actividad 1.1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+MIR!B13</f>
        <v>Inversionistas informados de las oportunidades de negocio que ofrece el municipio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58" customFormat="1" ht="56.45" customHeight="1" x14ac:dyDescent="0.2">
      <c r="A23" s="164" t="s">
        <v>131</v>
      </c>
      <c r="B23" s="164"/>
      <c r="C23" s="164"/>
      <c r="D23" s="164"/>
      <c r="E23" s="164"/>
      <c r="F23" s="165" t="s">
        <v>75</v>
      </c>
      <c r="G23" s="165"/>
      <c r="H23" s="165" t="s">
        <v>58</v>
      </c>
      <c r="I23" s="165"/>
      <c r="J23" s="70">
        <v>2</v>
      </c>
      <c r="K23" s="70">
        <v>2</v>
      </c>
      <c r="L23" s="70">
        <v>2</v>
      </c>
      <c r="M23" s="70">
        <v>2</v>
      </c>
      <c r="N23" s="165">
        <f>SUM(J23:M23)</f>
        <v>8</v>
      </c>
      <c r="O23" s="165"/>
      <c r="P23" s="165"/>
      <c r="Q23" s="165"/>
    </row>
    <row r="24" spans="1:17" s="58" customFormat="1" ht="45.6" customHeight="1" x14ac:dyDescent="0.2">
      <c r="A24" s="164" t="s">
        <v>132</v>
      </c>
      <c r="B24" s="164"/>
      <c r="C24" s="164"/>
      <c r="D24" s="164"/>
      <c r="E24" s="164"/>
      <c r="F24" s="165" t="s">
        <v>75</v>
      </c>
      <c r="G24" s="165"/>
      <c r="H24" s="165" t="s">
        <v>58</v>
      </c>
      <c r="I24" s="165"/>
      <c r="J24" s="70">
        <v>2</v>
      </c>
      <c r="K24" s="70">
        <v>2</v>
      </c>
      <c r="L24" s="70">
        <v>2</v>
      </c>
      <c r="M24" s="70">
        <v>2</v>
      </c>
      <c r="N24" s="165">
        <f>SUM(J24:M24)</f>
        <v>8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33" customHeight="1" x14ac:dyDescent="0.2">
      <c r="A12" s="136" t="s">
        <v>2</v>
      </c>
      <c r="B12" s="136"/>
      <c r="C12" s="136"/>
      <c r="D12" s="140" t="str">
        <f>+MIR!C14</f>
        <v>Porcentaje de asistencia a eventos de promoción económica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9.950000000000003" customHeight="1" x14ac:dyDescent="0.2">
      <c r="A13" s="136" t="s">
        <v>18</v>
      </c>
      <c r="B13" s="136"/>
      <c r="C13" s="136"/>
      <c r="D13" s="140" t="s">
        <v>129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133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+MIR!A14</f>
        <v>Actividad 1.2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+MIR!B14</f>
        <v>Inversionistas informados de las oportunidades de negocio que ofrece el municipio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134</v>
      </c>
      <c r="B23" s="164"/>
      <c r="C23" s="164"/>
      <c r="D23" s="164"/>
      <c r="E23" s="164"/>
      <c r="F23" s="166" t="s">
        <v>101</v>
      </c>
      <c r="G23" s="166"/>
      <c r="H23" s="165" t="s">
        <v>58</v>
      </c>
      <c r="I23" s="165"/>
      <c r="J23" s="70">
        <v>1</v>
      </c>
      <c r="K23" s="70">
        <v>1</v>
      </c>
      <c r="L23" s="70">
        <v>1</v>
      </c>
      <c r="M23" s="70">
        <v>1</v>
      </c>
      <c r="N23" s="165">
        <f>SUM(J23:M23)</f>
        <v>4</v>
      </c>
      <c r="O23" s="165"/>
      <c r="P23" s="165"/>
      <c r="Q23" s="165"/>
    </row>
    <row r="24" spans="1:17" s="58" customFormat="1" ht="38.1" customHeight="1" x14ac:dyDescent="0.2">
      <c r="A24" s="164" t="s">
        <v>135</v>
      </c>
      <c r="B24" s="164"/>
      <c r="C24" s="164"/>
      <c r="D24" s="164"/>
      <c r="E24" s="164"/>
      <c r="F24" s="166" t="s">
        <v>101</v>
      </c>
      <c r="G24" s="166"/>
      <c r="H24" s="165" t="s">
        <v>58</v>
      </c>
      <c r="I24" s="165"/>
      <c r="J24" s="70">
        <v>1</v>
      </c>
      <c r="K24" s="70">
        <v>1</v>
      </c>
      <c r="L24" s="70">
        <v>1</v>
      </c>
      <c r="M24" s="70">
        <v>1</v>
      </c>
      <c r="N24" s="165">
        <f>SUM(J24:M24)</f>
        <v>4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8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33" customHeight="1" x14ac:dyDescent="0.2">
      <c r="A12" s="136" t="s">
        <v>2</v>
      </c>
      <c r="B12" s="136"/>
      <c r="C12" s="136"/>
      <c r="D12" s="140" t="str">
        <f>+MIR!C15</f>
        <v>Porcentaje de asistencia a eventos de promoción turística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9.950000000000003" customHeight="1" x14ac:dyDescent="0.2">
      <c r="A13" s="136" t="s">
        <v>18</v>
      </c>
      <c r="B13" s="136"/>
      <c r="C13" s="136"/>
      <c r="D13" s="140" t="s">
        <v>136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137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45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+MIR!A15</f>
        <v>Actividad 1.3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+MIR!B15</f>
        <v>Potenciales visitantes y promotores informados de la oferta turística del municipio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58" customFormat="1" ht="38.1" customHeight="1" x14ac:dyDescent="0.2">
      <c r="A23" s="164" t="s">
        <v>139</v>
      </c>
      <c r="B23" s="164"/>
      <c r="C23" s="164"/>
      <c r="D23" s="164"/>
      <c r="E23" s="164"/>
      <c r="F23" s="166" t="s">
        <v>101</v>
      </c>
      <c r="G23" s="166"/>
      <c r="H23" s="165" t="s">
        <v>58</v>
      </c>
      <c r="I23" s="165"/>
      <c r="J23" s="70">
        <v>1</v>
      </c>
      <c r="K23" s="70">
        <v>1</v>
      </c>
      <c r="L23" s="70">
        <v>1</v>
      </c>
      <c r="M23" s="70">
        <v>1</v>
      </c>
      <c r="N23" s="165">
        <f>SUM(J23:M23)</f>
        <v>4</v>
      </c>
      <c r="O23" s="165"/>
      <c r="P23" s="165"/>
      <c r="Q23" s="165"/>
    </row>
    <row r="24" spans="1:17" s="58" customFormat="1" ht="38.1" customHeight="1" x14ac:dyDescent="0.2">
      <c r="A24" s="164" t="s">
        <v>140</v>
      </c>
      <c r="B24" s="164"/>
      <c r="C24" s="164"/>
      <c r="D24" s="164"/>
      <c r="E24" s="164"/>
      <c r="F24" s="166" t="s">
        <v>101</v>
      </c>
      <c r="G24" s="166"/>
      <c r="H24" s="165" t="s">
        <v>58</v>
      </c>
      <c r="I24" s="165"/>
      <c r="J24" s="70">
        <v>1</v>
      </c>
      <c r="K24" s="70">
        <v>1</v>
      </c>
      <c r="L24" s="70">
        <v>1</v>
      </c>
      <c r="M24" s="70">
        <v>1</v>
      </c>
      <c r="N24" s="165">
        <f>SUM(J24:M24)</f>
        <v>4</v>
      </c>
      <c r="O24" s="165"/>
      <c r="P24" s="165"/>
      <c r="Q24" s="165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5" t="s">
        <v>3</v>
      </c>
      <c r="K6" s="135" t="s">
        <v>2</v>
      </c>
      <c r="L6" s="135"/>
      <c r="M6" s="135"/>
      <c r="N6" s="135"/>
      <c r="O6" s="15" t="s">
        <v>1</v>
      </c>
      <c r="P6" s="135" t="s">
        <v>2</v>
      </c>
      <c r="Q6" s="135"/>
      <c r="R6" s="3"/>
    </row>
    <row r="7" spans="1:18" s="4" customFormat="1" ht="48.75" customHeight="1" x14ac:dyDescent="0.2">
      <c r="A7" s="19" t="str">
        <f>+MIR!A5</f>
        <v>031</v>
      </c>
      <c r="B7" s="161" t="str">
        <f>+MIR!B5</f>
        <v>PROMOCIÓN Y DESARROLLO ECONÓMICO</v>
      </c>
      <c r="C7" s="161"/>
      <c r="D7" s="161"/>
      <c r="E7" s="161"/>
      <c r="F7" s="161"/>
      <c r="G7" s="161"/>
      <c r="H7" s="161"/>
      <c r="I7" s="161"/>
      <c r="J7" s="20" t="str">
        <f>+MIR!E5</f>
        <v>04</v>
      </c>
      <c r="K7" s="162" t="str">
        <f>+MIR!F5</f>
        <v>FINANZAS DE CALIDAD Y ESTABILIDAD ECONÓMICA</v>
      </c>
      <c r="L7" s="162"/>
      <c r="M7" s="162"/>
      <c r="N7" s="162"/>
      <c r="O7" s="85" t="str">
        <f>+MIR!J5</f>
        <v>10</v>
      </c>
      <c r="P7" s="163" t="str">
        <f>+MIR!K5</f>
        <v>DIRECCIÓN GENERAL DE DESARROLLO ECONÓMICO</v>
      </c>
      <c r="Q7" s="163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33" customHeight="1" x14ac:dyDescent="0.2">
      <c r="A12" s="136" t="s">
        <v>2</v>
      </c>
      <c r="B12" s="136"/>
      <c r="C12" s="136"/>
      <c r="D12" s="140" t="str">
        <f>+MIR!C16</f>
        <v>Tasa de variación en la  Ocupación Hotelera del municipio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6" t="s">
        <v>17</v>
      </c>
      <c r="Q12" s="12" t="s">
        <v>50</v>
      </c>
    </row>
    <row r="13" spans="1:18" s="4" customFormat="1" ht="39.950000000000003" customHeight="1" x14ac:dyDescent="0.2">
      <c r="A13" s="136" t="s">
        <v>18</v>
      </c>
      <c r="B13" s="136"/>
      <c r="C13" s="136"/>
      <c r="D13" s="140" t="s">
        <v>242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48.95" customHeight="1" x14ac:dyDescent="0.2">
      <c r="A14" s="136" t="s">
        <v>7</v>
      </c>
      <c r="B14" s="136"/>
      <c r="C14" s="136"/>
      <c r="D14" s="142" t="s">
        <v>243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1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62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16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">
        <v>40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+MIR!B16</f>
        <v>Promover al municipio como destino turístico competitivo para incrementar la afluencia de visitantes y la derrama económica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17" t="s">
        <v>32</v>
      </c>
      <c r="K22" s="17" t="s">
        <v>33</v>
      </c>
      <c r="L22" s="17" t="s">
        <v>34</v>
      </c>
      <c r="M22" s="17" t="s">
        <v>35</v>
      </c>
      <c r="N22" s="147"/>
      <c r="O22" s="147"/>
      <c r="P22" s="147"/>
      <c r="Q22" s="147"/>
    </row>
    <row r="23" spans="1:17" s="58" customFormat="1" ht="51.95" customHeight="1" x14ac:dyDescent="0.2">
      <c r="A23" s="174" t="s">
        <v>244</v>
      </c>
      <c r="B23" s="175"/>
      <c r="C23" s="175"/>
      <c r="D23" s="175"/>
      <c r="E23" s="176"/>
      <c r="F23" s="177" t="s">
        <v>246</v>
      </c>
      <c r="G23" s="178"/>
      <c r="H23" s="177" t="s">
        <v>58</v>
      </c>
      <c r="I23" s="178"/>
      <c r="J23" s="70">
        <v>30</v>
      </c>
      <c r="K23" s="70">
        <v>15</v>
      </c>
      <c r="L23" s="70">
        <v>40</v>
      </c>
      <c r="M23" s="70">
        <v>40</v>
      </c>
      <c r="N23" s="168">
        <f>SUM(J23:M23)</f>
        <v>125</v>
      </c>
      <c r="O23" s="168"/>
      <c r="P23" s="165"/>
      <c r="Q23" s="165"/>
    </row>
    <row r="24" spans="1:17" s="58" customFormat="1" ht="54" customHeight="1" x14ac:dyDescent="0.2">
      <c r="A24" s="164" t="s">
        <v>245</v>
      </c>
      <c r="B24" s="164"/>
      <c r="C24" s="164"/>
      <c r="D24" s="164"/>
      <c r="E24" s="164"/>
      <c r="F24" s="177" t="s">
        <v>246</v>
      </c>
      <c r="G24" s="178"/>
      <c r="H24" s="166" t="s">
        <v>58</v>
      </c>
      <c r="I24" s="166"/>
      <c r="J24" s="70">
        <v>38</v>
      </c>
      <c r="K24" s="70">
        <v>46</v>
      </c>
      <c r="L24" s="70">
        <v>53</v>
      </c>
      <c r="M24" s="70">
        <v>39</v>
      </c>
      <c r="N24" s="168">
        <f>SUM(J24:M24)</f>
        <v>176</v>
      </c>
      <c r="O24" s="168"/>
      <c r="P24" s="165"/>
      <c r="Q24" s="165"/>
    </row>
    <row r="25" spans="1:17" s="60" customFormat="1" ht="44.45" customHeight="1" x14ac:dyDescent="0.2">
      <c r="A25" s="159" t="s">
        <v>57</v>
      </c>
      <c r="B25" s="159"/>
      <c r="C25" s="159"/>
      <c r="D25" s="159"/>
      <c r="E25" s="159"/>
      <c r="F25" s="172" t="s">
        <v>247</v>
      </c>
      <c r="G25" s="172"/>
      <c r="H25" s="167"/>
      <c r="I25" s="167"/>
      <c r="J25" s="59">
        <f>+(J23-J24)/J24*100</f>
        <v>-21.052631578947366</v>
      </c>
      <c r="K25" s="59">
        <f t="shared" ref="K25:L25" si="0">+(K23-K24)/K24*100</f>
        <v>-67.391304347826093</v>
      </c>
      <c r="L25" s="59">
        <f t="shared" si="0"/>
        <v>-24.528301886792452</v>
      </c>
      <c r="M25" s="59">
        <f>+(M23-M24)/M24*100</f>
        <v>2.5641025641025639</v>
      </c>
      <c r="N25" s="179">
        <f>+(N23-N24)/N24*100</f>
        <v>-28.97727272727273</v>
      </c>
      <c r="O25" s="180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B7" sqref="A7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32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9.75" customHeight="1" x14ac:dyDescent="0.2">
      <c r="A2" s="3"/>
      <c r="B2" s="3"/>
      <c r="C2" s="133"/>
      <c r="D2" s="133"/>
      <c r="E2" s="133"/>
      <c r="F2" s="133"/>
      <c r="G2" s="13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35" t="s">
        <v>1</v>
      </c>
      <c r="B5" s="135" t="s">
        <v>2</v>
      </c>
      <c r="C5" s="135"/>
      <c r="D5" s="135"/>
      <c r="E5" s="135"/>
      <c r="F5" s="135"/>
      <c r="G5" s="135"/>
      <c r="H5" s="135"/>
      <c r="I5" s="135"/>
      <c r="J5" s="135" t="s">
        <v>10</v>
      </c>
      <c r="K5" s="135"/>
      <c r="L5" s="135"/>
      <c r="M5" s="135"/>
      <c r="N5" s="135"/>
      <c r="O5" s="135" t="s">
        <v>9</v>
      </c>
      <c r="P5" s="135"/>
      <c r="Q5" s="135"/>
      <c r="R5" s="3"/>
    </row>
    <row r="6" spans="1:18" s="4" customFormat="1" ht="18.75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27" t="s">
        <v>3</v>
      </c>
      <c r="K6" s="135" t="s">
        <v>2</v>
      </c>
      <c r="L6" s="135"/>
      <c r="M6" s="135"/>
      <c r="N6" s="135"/>
      <c r="O6" s="27" t="s">
        <v>1</v>
      </c>
      <c r="P6" s="135" t="s">
        <v>2</v>
      </c>
      <c r="Q6" s="135"/>
      <c r="R6" s="3"/>
    </row>
    <row r="7" spans="1:18" s="34" customFormat="1" ht="48.75" customHeight="1" x14ac:dyDescent="0.2">
      <c r="A7" s="32" t="str">
        <f>+MIR!A5</f>
        <v>031</v>
      </c>
      <c r="B7" s="137" t="str">
        <f>+MIR!B5</f>
        <v>PROMOCIÓN Y DESARROLLO ECONÓMICO</v>
      </c>
      <c r="C7" s="137"/>
      <c r="D7" s="137"/>
      <c r="E7" s="137"/>
      <c r="F7" s="137"/>
      <c r="G7" s="137"/>
      <c r="H7" s="137"/>
      <c r="I7" s="137"/>
      <c r="J7" s="33" t="str">
        <f>+MIR!E5</f>
        <v>04</v>
      </c>
      <c r="K7" s="138" t="str">
        <f>+MIR!F5</f>
        <v>FINANZAS DE CALIDAD Y ESTABILIDAD ECONÓMICA</v>
      </c>
      <c r="L7" s="138"/>
      <c r="M7" s="138"/>
      <c r="N7" s="138"/>
      <c r="O7" s="84" t="str">
        <f>+MIR!J5</f>
        <v>10</v>
      </c>
      <c r="P7" s="139" t="str">
        <f>+MIR!K5</f>
        <v>DIRECCIÓN GENERAL DE DESARROLLO ECONÓMICO</v>
      </c>
      <c r="Q7" s="139"/>
    </row>
    <row r="8" spans="1:18" s="4" customFormat="1" ht="41.25" customHeight="1" x14ac:dyDescent="0.2">
      <c r="A8" s="135" t="s">
        <v>15</v>
      </c>
      <c r="B8" s="135"/>
      <c r="C8" s="135"/>
      <c r="D8" s="135"/>
      <c r="E8" s="135"/>
      <c r="F8" s="140" t="str">
        <f>+MIR!C6</f>
        <v>Fortalecer la economía de los habitantes del municipio mediante programas que promuevan y faciliten la inversión de capital de los empresarios de los diversos sectores y tipos de empresas impulsando la participación y colaboración de los sectores privado, social y público.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8" s="4" customFormat="1" ht="18" customHeight="1" x14ac:dyDescent="0.2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8" s="4" customFormat="1" ht="21" customHeight="1" x14ac:dyDescent="0.2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 x14ac:dyDescent="0.2">
      <c r="A12" s="136" t="s">
        <v>2</v>
      </c>
      <c r="B12" s="136"/>
      <c r="C12" s="136"/>
      <c r="D12" s="140" t="str">
        <f>+MIR!C17</f>
        <v>Porcentaje de eventos de promoción túristica atendidos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8" t="s">
        <v>17</v>
      </c>
      <c r="Q12" s="12" t="s">
        <v>50</v>
      </c>
    </row>
    <row r="13" spans="1:18" s="4" customFormat="1" ht="36" customHeight="1" x14ac:dyDescent="0.2">
      <c r="A13" s="136" t="s">
        <v>18</v>
      </c>
      <c r="B13" s="136"/>
      <c r="C13" s="136"/>
      <c r="D13" s="140" t="s">
        <v>99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8" s="4" customFormat="1" ht="51" customHeight="1" x14ac:dyDescent="0.2">
      <c r="A14" s="136" t="s">
        <v>7</v>
      </c>
      <c r="B14" s="136"/>
      <c r="C14" s="136"/>
      <c r="D14" s="142" t="s">
        <v>141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28" t="s">
        <v>41</v>
      </c>
      <c r="Q14" s="12" t="s">
        <v>59</v>
      </c>
    </row>
    <row r="15" spans="1:18" s="4" customFormat="1" ht="33" customHeight="1" x14ac:dyDescent="0.2">
      <c r="A15" s="136" t="s">
        <v>19</v>
      </c>
      <c r="B15" s="136"/>
      <c r="C15" s="136"/>
      <c r="D15" s="140" t="s">
        <v>63</v>
      </c>
      <c r="E15" s="140"/>
      <c r="F15" s="140"/>
      <c r="G15" s="140"/>
      <c r="H15" s="140"/>
      <c r="I15" s="140"/>
      <c r="J15" s="136" t="s">
        <v>20</v>
      </c>
      <c r="K15" s="136"/>
      <c r="L15" s="172" t="s">
        <v>53</v>
      </c>
      <c r="M15" s="172"/>
      <c r="N15" s="172"/>
      <c r="O15" s="172"/>
      <c r="P15" s="28" t="s">
        <v>21</v>
      </c>
      <c r="Q15" s="12" t="s">
        <v>54</v>
      </c>
    </row>
    <row r="16" spans="1:18" s="4" customFormat="1" ht="24" customHeight="1" x14ac:dyDescent="0.2">
      <c r="A16" s="136" t="s">
        <v>22</v>
      </c>
      <c r="B16" s="136"/>
      <c r="C16" s="136"/>
      <c r="D16" s="140" t="s">
        <v>61</v>
      </c>
      <c r="E16" s="140"/>
      <c r="F16" s="140"/>
      <c r="G16" s="140"/>
      <c r="H16" s="140"/>
      <c r="I16" s="140"/>
      <c r="J16" s="136" t="s">
        <v>23</v>
      </c>
      <c r="K16" s="136"/>
      <c r="L16" s="136"/>
      <c r="M16" s="136"/>
      <c r="N16" s="136"/>
      <c r="O16" s="136"/>
      <c r="P16" s="140" t="str">
        <f>+MIR!A17</f>
        <v>Actividad 2.1</v>
      </c>
      <c r="Q16" s="140"/>
    </row>
    <row r="17" spans="1:17" s="4" customFormat="1" ht="42.75" customHeight="1" x14ac:dyDescent="0.2">
      <c r="A17" s="136" t="s">
        <v>24</v>
      </c>
      <c r="B17" s="136"/>
      <c r="C17" s="136"/>
      <c r="D17" s="140" t="str">
        <f>+MIR!B17</f>
        <v>Potenciales visitantes y promotores informados de la oferta turística del municipio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s="4" customFormat="1" ht="12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t="20.25" customHeight="1" x14ac:dyDescent="0.2">
      <c r="A19" s="146" t="s">
        <v>25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7" s="7" customFormat="1" ht="10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 x14ac:dyDescent="0.2">
      <c r="A21" s="147" t="s">
        <v>26</v>
      </c>
      <c r="B21" s="147"/>
      <c r="C21" s="147"/>
      <c r="D21" s="147"/>
      <c r="E21" s="147"/>
      <c r="F21" s="135" t="s">
        <v>27</v>
      </c>
      <c r="G21" s="135"/>
      <c r="H21" s="135" t="s">
        <v>28</v>
      </c>
      <c r="I21" s="135"/>
      <c r="J21" s="147" t="s">
        <v>29</v>
      </c>
      <c r="K21" s="147"/>
      <c r="L21" s="147"/>
      <c r="M21" s="147"/>
      <c r="N21" s="147" t="s">
        <v>30</v>
      </c>
      <c r="O21" s="147"/>
      <c r="P21" s="147" t="s">
        <v>31</v>
      </c>
      <c r="Q21" s="147"/>
    </row>
    <row r="22" spans="1:17" ht="29.25" customHeight="1" x14ac:dyDescent="0.2">
      <c r="A22" s="147"/>
      <c r="B22" s="147"/>
      <c r="C22" s="147"/>
      <c r="D22" s="147"/>
      <c r="E22" s="147"/>
      <c r="F22" s="135"/>
      <c r="G22" s="135"/>
      <c r="H22" s="135"/>
      <c r="I22" s="135"/>
      <c r="J22" s="29" t="s">
        <v>32</v>
      </c>
      <c r="K22" s="29" t="s">
        <v>33</v>
      </c>
      <c r="L22" s="29" t="s">
        <v>34</v>
      </c>
      <c r="M22" s="29" t="s">
        <v>35</v>
      </c>
      <c r="N22" s="147"/>
      <c r="O22" s="147"/>
      <c r="P22" s="147"/>
      <c r="Q22" s="147"/>
    </row>
    <row r="23" spans="1:17" s="60" customFormat="1" ht="38.1" customHeight="1" x14ac:dyDescent="0.2">
      <c r="A23" s="181" t="s">
        <v>100</v>
      </c>
      <c r="B23" s="181"/>
      <c r="C23" s="181"/>
      <c r="D23" s="181"/>
      <c r="E23" s="181"/>
      <c r="F23" s="167" t="s">
        <v>101</v>
      </c>
      <c r="G23" s="167"/>
      <c r="H23" s="167" t="s">
        <v>58</v>
      </c>
      <c r="I23" s="167"/>
      <c r="J23" s="71">
        <v>1</v>
      </c>
      <c r="K23" s="71">
        <v>1</v>
      </c>
      <c r="L23" s="71">
        <v>1</v>
      </c>
      <c r="M23" s="71">
        <v>1</v>
      </c>
      <c r="N23" s="182">
        <f>SUM(J23:M23)</f>
        <v>4</v>
      </c>
      <c r="O23" s="182"/>
      <c r="P23" s="167"/>
      <c r="Q23" s="167"/>
    </row>
    <row r="24" spans="1:17" s="60" customFormat="1" ht="57.6" customHeight="1" x14ac:dyDescent="0.2">
      <c r="A24" s="181" t="s">
        <v>142</v>
      </c>
      <c r="B24" s="181"/>
      <c r="C24" s="181"/>
      <c r="D24" s="181"/>
      <c r="E24" s="181"/>
      <c r="F24" s="167" t="s">
        <v>101</v>
      </c>
      <c r="G24" s="167"/>
      <c r="H24" s="167" t="s">
        <v>58</v>
      </c>
      <c r="I24" s="167"/>
      <c r="J24" s="71">
        <v>1</v>
      </c>
      <c r="K24" s="71">
        <v>1</v>
      </c>
      <c r="L24" s="71">
        <v>1</v>
      </c>
      <c r="M24" s="71">
        <v>1</v>
      </c>
      <c r="N24" s="182">
        <f>SUM(J24:M24)</f>
        <v>4</v>
      </c>
      <c r="O24" s="182"/>
      <c r="P24" s="167"/>
      <c r="Q24" s="167"/>
    </row>
    <row r="25" spans="1:17" s="60" customFormat="1" ht="24.75" customHeight="1" x14ac:dyDescent="0.2">
      <c r="A25" s="159" t="s">
        <v>57</v>
      </c>
      <c r="B25" s="159"/>
      <c r="C25" s="159"/>
      <c r="D25" s="159"/>
      <c r="E25" s="159"/>
      <c r="F25" s="167" t="s">
        <v>52</v>
      </c>
      <c r="G25" s="167"/>
      <c r="H25" s="167"/>
      <c r="I25" s="167"/>
      <c r="J25" s="59">
        <f>+J23/J24*100</f>
        <v>100</v>
      </c>
      <c r="K25" s="59">
        <f t="shared" ref="K25:M25" si="0">+K23/K24*100</f>
        <v>100</v>
      </c>
      <c r="L25" s="59">
        <f t="shared" si="0"/>
        <v>100</v>
      </c>
      <c r="M25" s="59">
        <f t="shared" si="0"/>
        <v>100</v>
      </c>
      <c r="N25" s="173">
        <v>100</v>
      </c>
      <c r="O25" s="173"/>
      <c r="P25" s="167"/>
      <c r="Q25" s="167"/>
    </row>
    <row r="26" spans="1:17" ht="18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75" x14ac:dyDescent="0.2">
      <c r="A29" s="7"/>
      <c r="B29" s="7"/>
      <c r="C29" s="7"/>
      <c r="D29" s="7"/>
      <c r="E29" s="7"/>
      <c r="F29" s="157"/>
      <c r="G29" s="15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51</vt:i4>
      </vt:variant>
    </vt:vector>
  </HeadingPairs>
  <TitlesOfParts>
    <vt:vector size="77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COMPONENTE 2</vt:lpstr>
      <vt:lpstr>ACT 2.1</vt:lpstr>
      <vt:lpstr>ACT 2.2</vt:lpstr>
      <vt:lpstr>ACT 2.3</vt:lpstr>
      <vt:lpstr>ACT 2.4</vt:lpstr>
      <vt:lpstr>COMPONENTE 3</vt:lpstr>
      <vt:lpstr>ACT 3.1</vt:lpstr>
      <vt:lpstr>ACT 3.2</vt:lpstr>
      <vt:lpstr>ACT 3.3</vt:lpstr>
      <vt:lpstr>ACT 3.4</vt:lpstr>
      <vt:lpstr>ACT 3.5</vt:lpstr>
      <vt:lpstr>ACT 3.6</vt:lpstr>
      <vt:lpstr>COMPONENTE 4</vt:lpstr>
      <vt:lpstr>ACT 4.1</vt:lpstr>
      <vt:lpstr>ACT 4.2</vt:lpstr>
      <vt:lpstr>ACT 4.3</vt:lpstr>
      <vt:lpstr>ACT 4.4</vt:lpstr>
      <vt:lpstr>ACT 4.5</vt:lpstr>
      <vt:lpstr>ACT 4.6</vt:lpstr>
      <vt:lpstr>'ACT 1.1'!Área_de_impresión</vt:lpstr>
      <vt:lpstr>'ACT 1.2'!Área_de_impresión</vt:lpstr>
      <vt:lpstr>'ACT 1.3'!Área_de_impresión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3.1'!Área_de_impresión</vt:lpstr>
      <vt:lpstr>'ACT 3.2'!Área_de_impresión</vt:lpstr>
      <vt:lpstr>'ACT 3.3'!Área_de_impresión</vt:lpstr>
      <vt:lpstr>'ACT 3.4'!Área_de_impresión</vt:lpstr>
      <vt:lpstr>'ACT 3.5'!Área_de_impresión</vt:lpstr>
      <vt:lpstr>'ACT 3.6'!Área_de_impresión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4.5'!Área_de_impresión</vt:lpstr>
      <vt:lpstr>'ACT 4.6'!Área_de_impresión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3.1'!Títulos_a_imprimir</vt:lpstr>
      <vt:lpstr>'ACT 3.2'!Títulos_a_imprimir</vt:lpstr>
      <vt:lpstr>'ACT 3.3'!Títulos_a_imprimir</vt:lpstr>
      <vt:lpstr>'ACT 3.4'!Títulos_a_imprimir</vt:lpstr>
      <vt:lpstr>'ACT 3.5'!Títulos_a_imprimir</vt:lpstr>
      <vt:lpstr>'ACT 3.6'!Títulos_a_imprimir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4.5'!Títulos_a_imprimir</vt:lpstr>
      <vt:lpstr>'ACT 4.6'!Títulos_a_imprimir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2020-05-12T23:50:39Z</cp:lastPrinted>
  <dcterms:created xsi:type="dcterms:W3CDTF">2016-07-11T17:29:21Z</dcterms:created>
  <dcterms:modified xsi:type="dcterms:W3CDTF">2020-05-12T23:51:57Z</dcterms:modified>
</cp:coreProperties>
</file>